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สารสนเทศ\2.ลาพัก+ลาออก+คัดออก+dropout+อัตราสำเร็จ\3.5อัตราสำเร็จ ตามเกณฑ์ ทุกระดับ\บัณฑิต\"/>
    </mc:Choice>
  </mc:AlternateContent>
  <bookViews>
    <workbookView xWindow="0" yWindow="0" windowWidth="28800" windowHeight="12330"/>
  </bookViews>
  <sheets>
    <sheet name="ตามมาตรฐานหลักสูตร" sheetId="1" r:id="rId1"/>
  </sheets>
  <definedNames>
    <definedName name="_xlnm._FilterDatabase" localSheetId="0" hidden="1">ตามมาตรฐานหลักสูตร!$A$5:$AB$116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2" i="1" l="1"/>
  <c r="Z92" i="1"/>
  <c r="AB92" i="1"/>
  <c r="AA102" i="1"/>
  <c r="AB102" i="1"/>
  <c r="AA110" i="1"/>
  <c r="X110" i="1"/>
  <c r="Z110" i="1"/>
  <c r="AB110" i="1"/>
  <c r="AB114" i="1"/>
  <c r="AA114" i="1"/>
  <c r="X114" i="1"/>
  <c r="AA113" i="1"/>
  <c r="X113" i="1"/>
  <c r="AB113" i="1" s="1"/>
  <c r="AA112" i="1"/>
  <c r="AB112" i="1" s="1"/>
  <c r="X112" i="1"/>
  <c r="AA106" i="1"/>
  <c r="X106" i="1"/>
  <c r="AB106" i="1" s="1"/>
  <c r="AA105" i="1"/>
  <c r="X105" i="1"/>
  <c r="AB105" i="1" s="1"/>
  <c r="AA104" i="1"/>
  <c r="AB104" i="1" s="1"/>
  <c r="X104" i="1"/>
  <c r="AA101" i="1"/>
  <c r="X101" i="1"/>
  <c r="Z97" i="1"/>
  <c r="W97" i="1"/>
  <c r="AB97" i="1" s="1"/>
  <c r="AB96" i="1"/>
  <c r="Z96" i="1"/>
  <c r="W96" i="1"/>
  <c r="Z95" i="1"/>
  <c r="W95" i="1"/>
  <c r="AB95" i="1" s="1"/>
  <c r="Z94" i="1"/>
  <c r="W94" i="1"/>
  <c r="AB94" i="1" s="1"/>
  <c r="Z91" i="1"/>
  <c r="AB91" i="1" s="1"/>
  <c r="W91" i="1"/>
  <c r="AB89" i="1"/>
  <c r="Z89" i="1"/>
  <c r="W89" i="1"/>
  <c r="Z88" i="1"/>
  <c r="W88" i="1"/>
  <c r="AB88" i="1" s="1"/>
  <c r="Z87" i="1"/>
  <c r="AB87" i="1" s="1"/>
  <c r="W87" i="1"/>
  <c r="AB86" i="1"/>
  <c r="Z86" i="1"/>
  <c r="W86" i="1"/>
  <c r="Z83" i="1"/>
  <c r="AB83" i="1" s="1"/>
  <c r="W83" i="1"/>
  <c r="Z82" i="1"/>
  <c r="AB82" i="1" s="1"/>
  <c r="W82" i="1"/>
  <c r="Z79" i="1"/>
  <c r="W79" i="1"/>
  <c r="AB79" i="1" s="1"/>
  <c r="AB78" i="1"/>
  <c r="Z78" i="1"/>
  <c r="W78" i="1"/>
  <c r="AB70" i="1"/>
  <c r="Z70" i="1"/>
  <c r="W70" i="1"/>
  <c r="W72" i="1"/>
  <c r="Z75" i="1"/>
  <c r="W75" i="1"/>
  <c r="AB75" i="1" s="1"/>
  <c r="Z74" i="1"/>
  <c r="AB74" i="1" s="1"/>
  <c r="W74" i="1"/>
  <c r="Z73" i="1"/>
  <c r="W73" i="1"/>
  <c r="AB73" i="1" s="1"/>
  <c r="Z72" i="1"/>
  <c r="AB72" i="1"/>
  <c r="AB69" i="1"/>
  <c r="Z69" i="1"/>
  <c r="W69" i="1"/>
  <c r="Z68" i="1"/>
  <c r="AB68" i="1" s="1"/>
  <c r="W68" i="1"/>
  <c r="Z67" i="1"/>
  <c r="AB67" i="1" s="1"/>
  <c r="W67" i="1"/>
  <c r="Z65" i="1"/>
  <c r="W65" i="1"/>
  <c r="AB65" i="1" s="1"/>
  <c r="AB62" i="1"/>
  <c r="Z62" i="1"/>
  <c r="W62" i="1"/>
  <c r="Z61" i="1"/>
  <c r="W61" i="1"/>
  <c r="AB61" i="1" s="1"/>
  <c r="Z60" i="1"/>
  <c r="AB60" i="1" s="1"/>
  <c r="W60" i="1"/>
  <c r="Z58" i="1"/>
  <c r="AB58" i="1" s="1"/>
  <c r="W58" i="1"/>
  <c r="Z55" i="1"/>
  <c r="W55" i="1"/>
  <c r="AB55" i="1" s="1"/>
  <c r="Z54" i="1"/>
  <c r="AB54" i="1" s="1"/>
  <c r="W54" i="1"/>
  <c r="Z53" i="1"/>
  <c r="AB53" i="1" s="1"/>
  <c r="W53" i="1"/>
  <c r="Z52" i="1"/>
  <c r="W52" i="1"/>
  <c r="AB52" i="1" s="1"/>
  <c r="Z51" i="1"/>
  <c r="W51" i="1"/>
  <c r="AB51" i="1" s="1"/>
  <c r="AB50" i="1"/>
  <c r="Z50" i="1"/>
  <c r="W50" i="1"/>
  <c r="Z47" i="1"/>
  <c r="W47" i="1"/>
  <c r="AB47" i="1" s="1"/>
  <c r="Z46" i="1"/>
  <c r="W46" i="1"/>
  <c r="AB46" i="1" s="1"/>
  <c r="Z44" i="1"/>
  <c r="W44" i="1"/>
  <c r="AB44" i="1" s="1"/>
  <c r="Z43" i="1"/>
  <c r="AB43" i="1" s="1"/>
  <c r="W43" i="1"/>
  <c r="Z42" i="1"/>
  <c r="AB42" i="1" s="1"/>
  <c r="W42" i="1"/>
  <c r="Z41" i="1"/>
  <c r="W41" i="1"/>
  <c r="AB41" i="1" s="1"/>
  <c r="Z40" i="1"/>
  <c r="AB40" i="1" s="1"/>
  <c r="W40" i="1"/>
  <c r="Z39" i="1"/>
  <c r="W39" i="1"/>
  <c r="AB39" i="1" s="1"/>
  <c r="Z36" i="1"/>
  <c r="W36" i="1"/>
  <c r="AB36" i="1" s="1"/>
  <c r="Z35" i="1"/>
  <c r="W35" i="1"/>
  <c r="AB35" i="1" s="1"/>
  <c r="AB34" i="1"/>
  <c r="Z34" i="1"/>
  <c r="W34" i="1"/>
  <c r="Z33" i="1"/>
  <c r="W33" i="1"/>
  <c r="AB33" i="1" s="1"/>
  <c r="Z32" i="1"/>
  <c r="AB32" i="1" s="1"/>
  <c r="W32" i="1"/>
  <c r="Z31" i="1"/>
  <c r="W31" i="1"/>
  <c r="AB31" i="1" s="1"/>
  <c r="Z30" i="1"/>
  <c r="AB30" i="1" s="1"/>
  <c r="W30" i="1"/>
  <c r="Z29" i="1"/>
  <c r="AB29" i="1" s="1"/>
  <c r="W29" i="1"/>
  <c r="Z28" i="1"/>
  <c r="AB28" i="1" s="1"/>
  <c r="W28" i="1"/>
  <c r="AB27" i="1"/>
  <c r="Z27" i="1"/>
  <c r="W27" i="1"/>
  <c r="AB26" i="1"/>
  <c r="Z26" i="1"/>
  <c r="W26" i="1"/>
  <c r="Z25" i="1"/>
  <c r="W25" i="1"/>
  <c r="AB25" i="1" s="1"/>
  <c r="Z24" i="1"/>
  <c r="W24" i="1"/>
  <c r="AB24" i="1" s="1"/>
  <c r="Z23" i="1"/>
  <c r="W23" i="1"/>
  <c r="AB23" i="1" s="1"/>
  <c r="Z22" i="1"/>
  <c r="W22" i="1"/>
  <c r="AB22" i="1" s="1"/>
  <c r="AB21" i="1"/>
  <c r="Z21" i="1"/>
  <c r="W21" i="1"/>
  <c r="AB18" i="1"/>
  <c r="Z18" i="1"/>
  <c r="W18" i="1"/>
  <c r="Z17" i="1"/>
  <c r="AB17" i="1" s="1"/>
  <c r="W17" i="1"/>
  <c r="Z14" i="1"/>
  <c r="W14" i="1"/>
  <c r="Y9" i="1"/>
  <c r="R7" i="1"/>
  <c r="P7" i="1"/>
  <c r="P6" i="1" s="1"/>
  <c r="T110" i="1"/>
  <c r="R110" i="1"/>
  <c r="P110" i="1"/>
  <c r="R107" i="1"/>
  <c r="P107" i="1"/>
  <c r="T102" i="1"/>
  <c r="R102" i="1"/>
  <c r="P102" i="1"/>
  <c r="P98" i="1"/>
  <c r="R99" i="1"/>
  <c r="P99" i="1"/>
  <c r="T92" i="1"/>
  <c r="R92" i="1"/>
  <c r="P92" i="1"/>
  <c r="R76" i="1"/>
  <c r="P76" i="1"/>
  <c r="T70" i="1"/>
  <c r="R70" i="1"/>
  <c r="P70" i="1"/>
  <c r="P56" i="1"/>
  <c r="T12" i="1"/>
  <c r="R12" i="1"/>
  <c r="P12" i="1"/>
  <c r="R37" i="1"/>
  <c r="P37" i="1"/>
  <c r="R19" i="1"/>
  <c r="P19" i="1"/>
  <c r="R15" i="1"/>
  <c r="P15" i="1"/>
  <c r="S14" i="1"/>
  <c r="R114" i="1"/>
  <c r="P114" i="1"/>
  <c r="T114" i="1" s="1"/>
  <c r="R113" i="1"/>
  <c r="P113" i="1"/>
  <c r="R112" i="1"/>
  <c r="P112" i="1"/>
  <c r="R109" i="1"/>
  <c r="P109" i="1"/>
  <c r="R106" i="1"/>
  <c r="P106" i="1"/>
  <c r="R105" i="1"/>
  <c r="P105" i="1"/>
  <c r="R104" i="1"/>
  <c r="P104" i="1"/>
  <c r="T104" i="1" s="1"/>
  <c r="R101" i="1"/>
  <c r="P101" i="1"/>
  <c r="R97" i="1"/>
  <c r="T97" i="1" s="1"/>
  <c r="P97" i="1"/>
  <c r="R96" i="1"/>
  <c r="P96" i="1"/>
  <c r="R95" i="1"/>
  <c r="P95" i="1"/>
  <c r="T94" i="1"/>
  <c r="R94" i="1"/>
  <c r="P94" i="1"/>
  <c r="T91" i="1"/>
  <c r="S91" i="1"/>
  <c r="R91" i="1"/>
  <c r="P91" i="1"/>
  <c r="R89" i="1"/>
  <c r="P89" i="1"/>
  <c r="R88" i="1"/>
  <c r="P88" i="1"/>
  <c r="R87" i="1"/>
  <c r="T87" i="1" s="1"/>
  <c r="S87" i="1" s="1"/>
  <c r="P87" i="1"/>
  <c r="R86" i="1"/>
  <c r="P86" i="1"/>
  <c r="T86" i="1" s="1"/>
  <c r="R83" i="1"/>
  <c r="P83" i="1"/>
  <c r="R82" i="1"/>
  <c r="P82" i="1"/>
  <c r="R79" i="1"/>
  <c r="T79" i="1" s="1"/>
  <c r="P79" i="1"/>
  <c r="R78" i="1"/>
  <c r="P78" i="1"/>
  <c r="T78" i="1" s="1"/>
  <c r="Q78" i="1" s="1"/>
  <c r="R75" i="1"/>
  <c r="S75" i="1" s="1"/>
  <c r="P75" i="1"/>
  <c r="T75" i="1" s="1"/>
  <c r="R74" i="1"/>
  <c r="P74" i="1"/>
  <c r="R73" i="1"/>
  <c r="P73" i="1"/>
  <c r="T73" i="1" s="1"/>
  <c r="R72" i="1"/>
  <c r="P72" i="1"/>
  <c r="R69" i="1"/>
  <c r="P69" i="1"/>
  <c r="T68" i="1"/>
  <c r="Q68" i="1" s="1"/>
  <c r="R68" i="1"/>
  <c r="P68" i="1"/>
  <c r="R67" i="1"/>
  <c r="P67" i="1"/>
  <c r="R65" i="1"/>
  <c r="P65" i="1"/>
  <c r="R62" i="1"/>
  <c r="P62" i="1"/>
  <c r="R61" i="1"/>
  <c r="P61" i="1"/>
  <c r="R60" i="1"/>
  <c r="P60" i="1"/>
  <c r="T60" i="1" s="1"/>
  <c r="R58" i="1"/>
  <c r="P58" i="1"/>
  <c r="R55" i="1"/>
  <c r="T55" i="1" s="1"/>
  <c r="S55" i="1" s="1"/>
  <c r="P55" i="1"/>
  <c r="R54" i="1"/>
  <c r="P54" i="1"/>
  <c r="T53" i="1"/>
  <c r="Q53" i="1" s="1"/>
  <c r="R53" i="1"/>
  <c r="P53" i="1"/>
  <c r="R52" i="1"/>
  <c r="T52" i="1" s="1"/>
  <c r="Q52" i="1" s="1"/>
  <c r="P52" i="1"/>
  <c r="R51" i="1"/>
  <c r="P51" i="1"/>
  <c r="T50" i="1"/>
  <c r="Q50" i="1" s="1"/>
  <c r="R50" i="1"/>
  <c r="P50" i="1"/>
  <c r="R47" i="1"/>
  <c r="P47" i="1"/>
  <c r="R46" i="1"/>
  <c r="T46" i="1" s="1"/>
  <c r="P46" i="1"/>
  <c r="R44" i="1"/>
  <c r="P44" i="1"/>
  <c r="R43" i="1"/>
  <c r="P43" i="1"/>
  <c r="T43" i="1" s="1"/>
  <c r="R42" i="1"/>
  <c r="P42" i="1"/>
  <c r="T42" i="1" s="1"/>
  <c r="Q42" i="1" s="1"/>
  <c r="R41" i="1"/>
  <c r="P41" i="1"/>
  <c r="T41" i="1" s="1"/>
  <c r="R40" i="1"/>
  <c r="P40" i="1"/>
  <c r="R39" i="1"/>
  <c r="P39" i="1"/>
  <c r="R36" i="1"/>
  <c r="P36" i="1"/>
  <c r="R35" i="1"/>
  <c r="P35" i="1"/>
  <c r="R34" i="1"/>
  <c r="T34" i="1" s="1"/>
  <c r="S34" i="1" s="1"/>
  <c r="P34" i="1"/>
  <c r="R33" i="1"/>
  <c r="P33" i="1"/>
  <c r="R32" i="1"/>
  <c r="P32" i="1"/>
  <c r="R31" i="1"/>
  <c r="P31" i="1"/>
  <c r="R30" i="1"/>
  <c r="P30" i="1"/>
  <c r="T30" i="1" s="1"/>
  <c r="R29" i="1"/>
  <c r="P29" i="1"/>
  <c r="T29" i="1" s="1"/>
  <c r="R28" i="1"/>
  <c r="P28" i="1"/>
  <c r="T28" i="1" s="1"/>
  <c r="S28" i="1" s="1"/>
  <c r="T27" i="1"/>
  <c r="R27" i="1"/>
  <c r="P27" i="1"/>
  <c r="R26" i="1"/>
  <c r="P26" i="1"/>
  <c r="R25" i="1"/>
  <c r="P25" i="1"/>
  <c r="T25" i="1" s="1"/>
  <c r="R24" i="1"/>
  <c r="P24" i="1"/>
  <c r="R23" i="1"/>
  <c r="P23" i="1"/>
  <c r="R22" i="1"/>
  <c r="P22" i="1"/>
  <c r="T22" i="1" s="1"/>
  <c r="S22" i="1" s="1"/>
  <c r="R21" i="1"/>
  <c r="P21" i="1"/>
  <c r="T21" i="1" s="1"/>
  <c r="R18" i="1"/>
  <c r="P18" i="1"/>
  <c r="T18" i="1" s="1"/>
  <c r="R17" i="1"/>
  <c r="P17" i="1"/>
  <c r="Q14" i="1"/>
  <c r="R14" i="1"/>
  <c r="P14" i="1"/>
  <c r="R10" i="1"/>
  <c r="R9" i="1"/>
  <c r="P9" i="1"/>
  <c r="V9" i="1" s="1"/>
  <c r="Y110" i="1"/>
  <c r="W110" i="1"/>
  <c r="V110" i="1"/>
  <c r="AA109" i="1"/>
  <c r="Z107" i="1"/>
  <c r="Y107" i="1"/>
  <c r="W107" i="1"/>
  <c r="V107" i="1"/>
  <c r="Z102" i="1"/>
  <c r="Y102" i="1"/>
  <c r="W102" i="1"/>
  <c r="V102" i="1"/>
  <c r="Z99" i="1"/>
  <c r="Y99" i="1"/>
  <c r="W99" i="1"/>
  <c r="V99" i="1"/>
  <c r="AA92" i="1"/>
  <c r="Y92" i="1"/>
  <c r="X92" i="1"/>
  <c r="V92" i="1"/>
  <c r="AA84" i="1"/>
  <c r="Y84" i="1"/>
  <c r="X84" i="1"/>
  <c r="V84" i="1"/>
  <c r="AA80" i="1"/>
  <c r="Y80" i="1"/>
  <c r="X80" i="1"/>
  <c r="V80" i="1"/>
  <c r="AA76" i="1"/>
  <c r="Y76" i="1"/>
  <c r="X76" i="1"/>
  <c r="V76" i="1"/>
  <c r="AA70" i="1"/>
  <c r="Y70" i="1"/>
  <c r="X70" i="1"/>
  <c r="V70" i="1"/>
  <c r="AA63" i="1"/>
  <c r="Y63" i="1"/>
  <c r="X63" i="1"/>
  <c r="V63" i="1"/>
  <c r="P63" i="1"/>
  <c r="AA56" i="1"/>
  <c r="Y56" i="1"/>
  <c r="X56" i="1"/>
  <c r="V56" i="1"/>
  <c r="AA48" i="1"/>
  <c r="Y48" i="1"/>
  <c r="X48" i="1"/>
  <c r="V48" i="1"/>
  <c r="W45" i="1"/>
  <c r="AA37" i="1"/>
  <c r="Y37" i="1"/>
  <c r="X37" i="1"/>
  <c r="V37" i="1"/>
  <c r="AA19" i="1"/>
  <c r="Y19" i="1"/>
  <c r="X19" i="1"/>
  <c r="V19" i="1"/>
  <c r="AA15" i="1"/>
  <c r="Y15" i="1"/>
  <c r="X15" i="1"/>
  <c r="V15" i="1"/>
  <c r="W12" i="1"/>
  <c r="T14" i="1"/>
  <c r="AA12" i="1"/>
  <c r="Y12" i="1"/>
  <c r="X12" i="1"/>
  <c r="V12" i="1"/>
  <c r="AA7" i="1"/>
  <c r="AA6" i="1" s="1"/>
  <c r="Z7" i="1"/>
  <c r="Z6" i="1" s="1"/>
  <c r="X7" i="1"/>
  <c r="X6" i="1" s="1"/>
  <c r="W7" i="1"/>
  <c r="W6" i="1" s="1"/>
  <c r="P11" i="1" l="1"/>
  <c r="Q46" i="1"/>
  <c r="S46" i="1"/>
  <c r="S42" i="1"/>
  <c r="S78" i="1"/>
  <c r="S60" i="1"/>
  <c r="Q32" i="1"/>
  <c r="Q69" i="1"/>
  <c r="S73" i="1"/>
  <c r="S86" i="1"/>
  <c r="T89" i="1"/>
  <c r="S97" i="1"/>
  <c r="T112" i="1"/>
  <c r="S112" i="1" s="1"/>
  <c r="T9" i="1"/>
  <c r="S9" i="1" s="1"/>
  <c r="S43" i="1"/>
  <c r="T54" i="1"/>
  <c r="S54" i="1" s="1"/>
  <c r="Q91" i="1"/>
  <c r="Q28" i="1"/>
  <c r="Q73" i="1"/>
  <c r="T17" i="1"/>
  <c r="S17" i="1" s="1"/>
  <c r="Q23" i="1"/>
  <c r="S26" i="1"/>
  <c r="T32" i="1"/>
  <c r="S32" i="1" s="1"/>
  <c r="T65" i="1"/>
  <c r="Q65" i="1" s="1"/>
  <c r="T69" i="1"/>
  <c r="S69" i="1" s="1"/>
  <c r="T82" i="1"/>
  <c r="S82" i="1" s="1"/>
  <c r="Q87" i="1"/>
  <c r="T95" i="1"/>
  <c r="S95" i="1" s="1"/>
  <c r="T10" i="1"/>
  <c r="T7" i="1" s="1"/>
  <c r="Q7" i="1" s="1"/>
  <c r="T26" i="1"/>
  <c r="Q26" i="1" s="1"/>
  <c r="Q33" i="1"/>
  <c r="Q96" i="1"/>
  <c r="T106" i="1"/>
  <c r="S106" i="1" s="1"/>
  <c r="S18" i="1"/>
  <c r="T23" i="1"/>
  <c r="S23" i="1" s="1"/>
  <c r="Q27" i="1"/>
  <c r="T47" i="1"/>
  <c r="S47" i="1" s="1"/>
  <c r="S96" i="1"/>
  <c r="T113" i="1"/>
  <c r="S113" i="1" s="1"/>
  <c r="Q43" i="1"/>
  <c r="Q60" i="1"/>
  <c r="Q89" i="1"/>
  <c r="T24" i="1"/>
  <c r="S24" i="1" s="1"/>
  <c r="S27" i="1"/>
  <c r="T33" i="1"/>
  <c r="S33" i="1" s="1"/>
  <c r="T39" i="1"/>
  <c r="T58" i="1"/>
  <c r="Q58" i="1" s="1"/>
  <c r="T61" i="1"/>
  <c r="S61" i="1" s="1"/>
  <c r="T74" i="1"/>
  <c r="S74" i="1" s="1"/>
  <c r="Q94" i="1"/>
  <c r="T96" i="1"/>
  <c r="Q86" i="1"/>
  <c r="T31" i="1"/>
  <c r="Q34" i="1"/>
  <c r="S50" i="1"/>
  <c r="T62" i="1"/>
  <c r="S62" i="1" s="1"/>
  <c r="S68" i="1"/>
  <c r="T72" i="1"/>
  <c r="Q72" i="1" s="1"/>
  <c r="Q75" i="1"/>
  <c r="T83" i="1"/>
  <c r="Q83" i="1" s="1"/>
  <c r="S94" i="1"/>
  <c r="Q97" i="1"/>
  <c r="S114" i="1"/>
  <c r="Q114" i="1"/>
  <c r="T109" i="1"/>
  <c r="S109" i="1" s="1"/>
  <c r="X109" i="1"/>
  <c r="AB109" i="1" s="1"/>
  <c r="S105" i="1"/>
  <c r="T105" i="1"/>
  <c r="Q105" i="1" s="1"/>
  <c r="S104" i="1"/>
  <c r="Q104" i="1"/>
  <c r="T101" i="1"/>
  <c r="Q101" i="1" s="1"/>
  <c r="X99" i="1"/>
  <c r="Z84" i="1"/>
  <c r="S89" i="1"/>
  <c r="T88" i="1"/>
  <c r="Q88" i="1" s="1"/>
  <c r="Q79" i="1"/>
  <c r="S79" i="1"/>
  <c r="T67" i="1"/>
  <c r="Q67" i="1" s="1"/>
  <c r="W63" i="1"/>
  <c r="Q62" i="1"/>
  <c r="Q55" i="1"/>
  <c r="S53" i="1"/>
  <c r="S52" i="1"/>
  <c r="T51" i="1"/>
  <c r="S51" i="1" s="1"/>
  <c r="T44" i="1"/>
  <c r="S44" i="1" s="1"/>
  <c r="S41" i="1"/>
  <c r="Q41" i="1"/>
  <c r="T40" i="1"/>
  <c r="Q40" i="1" s="1"/>
  <c r="S39" i="1"/>
  <c r="Q39" i="1"/>
  <c r="T36" i="1"/>
  <c r="S36" i="1" s="1"/>
  <c r="T35" i="1"/>
  <c r="S35" i="1" s="1"/>
  <c r="Q31" i="1"/>
  <c r="S31" i="1"/>
  <c r="S30" i="1"/>
  <c r="Q30" i="1"/>
  <c r="S29" i="1"/>
  <c r="Q29" i="1"/>
  <c r="S25" i="1"/>
  <c r="Q25" i="1"/>
  <c r="Q24" i="1"/>
  <c r="Q22" i="1"/>
  <c r="S21" i="1"/>
  <c r="Q21" i="1"/>
  <c r="Q18" i="1"/>
  <c r="Q17" i="1"/>
  <c r="Y10" i="1"/>
  <c r="AB10" i="1" s="1"/>
  <c r="V98" i="1"/>
  <c r="Z98" i="1"/>
  <c r="V11" i="1"/>
  <c r="Z80" i="1"/>
  <c r="Y11" i="1"/>
  <c r="R63" i="1"/>
  <c r="X11" i="1"/>
  <c r="Y98" i="1"/>
  <c r="AA11" i="1"/>
  <c r="W98" i="1"/>
  <c r="R48" i="1"/>
  <c r="P80" i="1"/>
  <c r="P84" i="1"/>
  <c r="R84" i="1"/>
  <c r="Z12" i="1"/>
  <c r="P48" i="1"/>
  <c r="R6" i="1"/>
  <c r="T6" i="1" s="1"/>
  <c r="W48" i="1"/>
  <c r="W15" i="1"/>
  <c r="X102" i="1"/>
  <c r="W80" i="1"/>
  <c r="AB9" i="1"/>
  <c r="V7" i="1"/>
  <c r="V6" i="1" s="1"/>
  <c r="Q12" i="1"/>
  <c r="W37" i="1"/>
  <c r="Z45" i="1"/>
  <c r="AB45" i="1" s="1"/>
  <c r="Q9" i="1"/>
  <c r="R56" i="1"/>
  <c r="R80" i="1"/>
  <c r="AA99" i="1"/>
  <c r="Q44" i="1" l="1"/>
  <c r="Q112" i="1"/>
  <c r="S58" i="1"/>
  <c r="S65" i="1"/>
  <c r="Q106" i="1"/>
  <c r="S72" i="1"/>
  <c r="Q35" i="1"/>
  <c r="S40" i="1"/>
  <c r="Q51" i="1"/>
  <c r="Q47" i="1"/>
  <c r="Q95" i="1"/>
  <c r="S83" i="1"/>
  <c r="S67" i="1"/>
  <c r="Q110" i="1"/>
  <c r="S10" i="1"/>
  <c r="Q54" i="1"/>
  <c r="Q36" i="1"/>
  <c r="Q74" i="1"/>
  <c r="Q82" i="1"/>
  <c r="Q61" i="1"/>
  <c r="Q113" i="1"/>
  <c r="Q109" i="1"/>
  <c r="X107" i="1"/>
  <c r="X98" i="1" s="1"/>
  <c r="X115" i="1" s="1"/>
  <c r="T107" i="1"/>
  <c r="Q107" i="1" s="1"/>
  <c r="S101" i="1"/>
  <c r="T99" i="1"/>
  <c r="Q99" i="1" s="1"/>
  <c r="S88" i="1"/>
  <c r="Z76" i="1"/>
  <c r="S70" i="1"/>
  <c r="S102" i="1"/>
  <c r="AB80" i="1"/>
  <c r="Z63" i="1"/>
  <c r="AB7" i="1"/>
  <c r="Q102" i="1"/>
  <c r="Q92" i="1"/>
  <c r="Z15" i="1"/>
  <c r="Z37" i="1"/>
  <c r="T76" i="1"/>
  <c r="Q76" i="1" s="1"/>
  <c r="T56" i="1"/>
  <c r="Q56" i="1" s="1"/>
  <c r="Y7" i="1"/>
  <c r="Y6" i="1" s="1"/>
  <c r="Y115" i="1" s="1"/>
  <c r="T19" i="1"/>
  <c r="S19" i="1" s="1"/>
  <c r="AB14" i="1"/>
  <c r="AB12" i="1" s="1"/>
  <c r="R98" i="1"/>
  <c r="W84" i="1"/>
  <c r="T84" i="1"/>
  <c r="R11" i="1"/>
  <c r="S12" i="1"/>
  <c r="V115" i="1"/>
  <c r="T37" i="1"/>
  <c r="Q37" i="1" s="1"/>
  <c r="AB63" i="1"/>
  <c r="Z56" i="1"/>
  <c r="W56" i="1"/>
  <c r="S110" i="1"/>
  <c r="T48" i="1"/>
  <c r="W76" i="1"/>
  <c r="AA107" i="1"/>
  <c r="AB107" i="1"/>
  <c r="AB37" i="1"/>
  <c r="T15" i="1"/>
  <c r="AB101" i="1"/>
  <c r="AB99" i="1" s="1"/>
  <c r="T80" i="1"/>
  <c r="Q80" i="1" s="1"/>
  <c r="T63" i="1"/>
  <c r="Z19" i="1"/>
  <c r="W19" i="1"/>
  <c r="AB15" i="1"/>
  <c r="AB48" i="1"/>
  <c r="Z48" i="1"/>
  <c r="S6" i="1" l="1"/>
  <c r="Q6" i="1"/>
  <c r="P115" i="1"/>
  <c r="T98" i="1"/>
  <c r="Q98" i="1" s="1"/>
  <c r="S107" i="1"/>
  <c r="S99" i="1"/>
  <c r="AB84" i="1"/>
  <c r="Q70" i="1"/>
  <c r="AB19" i="1"/>
  <c r="S37" i="1"/>
  <c r="S56" i="1"/>
  <c r="S92" i="1"/>
  <c r="AB56" i="1"/>
  <c r="AA98" i="1"/>
  <c r="AA115" i="1" s="1"/>
  <c r="AB6" i="1"/>
  <c r="S80" i="1"/>
  <c r="Q19" i="1"/>
  <c r="W11" i="1"/>
  <c r="W115" i="1" s="1"/>
  <c r="AB98" i="1"/>
  <c r="S76" i="1"/>
  <c r="AB76" i="1"/>
  <c r="Z11" i="1"/>
  <c r="Z115" i="1" s="1"/>
  <c r="S48" i="1"/>
  <c r="Q48" i="1"/>
  <c r="Q84" i="1"/>
  <c r="S84" i="1"/>
  <c r="S63" i="1"/>
  <c r="Q63" i="1"/>
  <c r="S7" i="1"/>
  <c r="T11" i="1"/>
  <c r="Q15" i="1"/>
  <c r="S15" i="1"/>
  <c r="R115" i="1"/>
  <c r="S11" i="1" l="1"/>
  <c r="T115" i="1"/>
  <c r="S98" i="1"/>
  <c r="AB11" i="1"/>
  <c r="AB115" i="1" s="1"/>
  <c r="Q11" i="1"/>
  <c r="Q115" i="1"/>
  <c r="S115" i="1" l="1"/>
</calcChain>
</file>

<file path=xl/sharedStrings.xml><?xml version="1.0" encoding="utf-8"?>
<sst xmlns="http://schemas.openxmlformats.org/spreadsheetml/2006/main" count="132" uniqueCount="115">
  <si>
    <t>รุ่นปีที่เข้าศึกษา</t>
  </si>
  <si>
    <t>ระดับการศึกษา สาขาวิชา หลักสูตรและวิชาเอก</t>
  </si>
  <si>
    <t>รวม</t>
  </si>
  <si>
    <t>ประกาศนียบัตรบัณฑิต</t>
  </si>
  <si>
    <t>ศึกษาศาสตร์</t>
  </si>
  <si>
    <t>20215 แขนงวิชาหลักสูตรและการสอน</t>
  </si>
  <si>
    <t>20225 แขนงวิชาหลักสูตรและการสอน</t>
  </si>
  <si>
    <t>ปริญญาโท</t>
  </si>
  <si>
    <t>ศิลปศาสตร์</t>
  </si>
  <si>
    <t>ศิลปศาสตรมหาบัณฑิต</t>
  </si>
  <si>
    <t>10106 แขนงวิชาสารสนเทศศาสตร์</t>
  </si>
  <si>
    <t>นิเทศศาสตร์</t>
  </si>
  <si>
    <t>นิเทศศาสตรมหาบัณฑิต</t>
  </si>
  <si>
    <t>15206 แขนงวิชานวัตกรรมการสื่อสารทางการเมืองและการปกครองท้องถิ่น</t>
  </si>
  <si>
    <t>15306 แขนงวิชาการบูรณาการการสื่อสาร</t>
  </si>
  <si>
    <t>ศึกษาศาสตรมหาบัณฑิต</t>
  </si>
  <si>
    <t>20116 วิชาเอกปฐมวัยศึกษา</t>
  </si>
  <si>
    <t>20236 วิชาเอกภาษาไทย</t>
  </si>
  <si>
    <t>20256 วิชาเอกสังคมศึกษา</t>
  </si>
  <si>
    <t>20276 วิชาเอกภาษาอังกฤษ</t>
  </si>
  <si>
    <t>20296 วิชาเอกวิทยาศาสตร์ศึกษา</t>
  </si>
  <si>
    <t>20306 แขนงวิชาบริหารการศึกษา</t>
  </si>
  <si>
    <t>20506 แขนงวิชาการวัดและประเมินผลการศึกษา</t>
  </si>
  <si>
    <t>20516 วิชาเอกการประเมินการศึกษา</t>
  </si>
  <si>
    <t>20706 แขนงวิชาเทคโนโลยีและสื่อสารการศึกษา</t>
  </si>
  <si>
    <t>20806 แขนงวิชาการแนะแนวและการปรึกษาเชิงจิตวิทยา</t>
  </si>
  <si>
    <t>20926 วิชาเอกบริหารการศึกษานอกระบบและการศึกษาตามอัธยาศัย</t>
  </si>
  <si>
    <t>211 กลุ่มวิชาปฐมวัยศึกษา</t>
  </si>
  <si>
    <t>213 กลุ่มวิชาภาษาไทย</t>
  </si>
  <si>
    <t>214 กลุ่มวิชาคณิตศาสตร์</t>
  </si>
  <si>
    <t>215 กลุ่มวิชาสังคมศึกษา</t>
  </si>
  <si>
    <t>217 กลุ่มวิชาภาษาอังกฤษ</t>
  </si>
  <si>
    <t>วิทยาการจัดการ</t>
  </si>
  <si>
    <t>บริหารธุรกิจมหาบัณฑิต</t>
  </si>
  <si>
    <t>30106 แขนงวิชาบริหารธุรกิจ</t>
  </si>
  <si>
    <t>30116 กลุ่มวิชาการจัดการทั่วไป</t>
  </si>
  <si>
    <t>30126 กลุ่มวิชาการจัดการทรัพยากรมนุษย์</t>
  </si>
  <si>
    <t>30416 กลุ่มวิชาการตลาด</t>
  </si>
  <si>
    <t>30426 กลุ่มวิชาการเงินและการบัญชี</t>
  </si>
  <si>
    <t>30436 กลุ่มวิชาการบริการ</t>
  </si>
  <si>
    <t>รัฐประศาสนศาสตรมหาบัณฑิต</t>
  </si>
  <si>
    <t>30216 วิชาเอกรัฐประศาสนศาสตร์</t>
  </si>
  <si>
    <t>32626 -</t>
  </si>
  <si>
    <t>นิติศาสตร์</t>
  </si>
  <si>
    <t>นิติศาสตรมหาบัณฑิต</t>
  </si>
  <si>
    <t>40116 วิชาเอกกฎหมายธุรกิจ</t>
  </si>
  <si>
    <t>40126 วิชาเอกกฎหมายมหาชน</t>
  </si>
  <si>
    <t>40136 วิชาเอกกฎหมายอาญาและกระบวนการยุติธรรม</t>
  </si>
  <si>
    <t>411 กลุ่มวิชากฎหมายธุรกิจ</t>
  </si>
  <si>
    <t>412 กลุ่มวิชากฎหมายมหาชน</t>
  </si>
  <si>
    <t>413 กลุ่มวิชากฎหมายอาญาและกระบวนการยุติธรรม</t>
  </si>
  <si>
    <t>วิทยาศาสตร์สุขภาพ</t>
  </si>
  <si>
    <t>วิทยาศาสตรมหาบัณฑิต</t>
  </si>
  <si>
    <t>50127 วิชาเอกการจัดการสิ่งแวดล้อมอุตสาหกรรม</t>
  </si>
  <si>
    <t>สาธารณสุขศาสตรมหาบัณฑิต</t>
  </si>
  <si>
    <t>501 กลุ่มวิชาบริหารสาธารณสุข</t>
  </si>
  <si>
    <t>50137 วิชาเอกบริหารโรงพยาบาล</t>
  </si>
  <si>
    <t>502 กลุ่มวิชาบริหารโรงพยาบาล</t>
  </si>
  <si>
    <t>พยาบาลศาสตร์</t>
  </si>
  <si>
    <t>พยาบาลมหาบัณฑิต</t>
  </si>
  <si>
    <t>51106 แขนงวิชาการบริหารการพยาบาล</t>
  </si>
  <si>
    <t>พยาบาลศาสตรมหาบัณฑิต</t>
  </si>
  <si>
    <t>51107 แขนงวิชาสาขาวิชาการบริหารทางการพยาบาล</t>
  </si>
  <si>
    <t>51206 แขนงวิชาการพยาบาลเวชปฏิบัติชุมชน</t>
  </si>
  <si>
    <t>51207 สาขาวิชาการพยาบาลเวชปฏิบัติชุมชน</t>
  </si>
  <si>
    <t>เศรษฐศาสตร์</t>
  </si>
  <si>
    <t>เศรษฐศาสตรมหาบัณฑิต</t>
  </si>
  <si>
    <t>60116 วิชาเอกเศรษฐศาสตร์</t>
  </si>
  <si>
    <t>60126 วิชาเอกเศรษฐศาสตร์ธุรกิจ</t>
  </si>
  <si>
    <t>611 กลุ่มวิชาเศรษฐศาสตร์</t>
  </si>
  <si>
    <t>612 กลุ่มวิชาเศรษฐศาสตร์ธุรกิจ</t>
  </si>
  <si>
    <t>มนุษยนิเวศศาสตร์</t>
  </si>
  <si>
    <t>70216 วิชาเอกการจัดการระบบอาหารเพื่อโภชนาการ</t>
  </si>
  <si>
    <t>70217 วิชาเอกการจัดการระบบอาหารเพื่อโภชนาการ</t>
  </si>
  <si>
    <t>รัฐศาสตร์</t>
  </si>
  <si>
    <t>รัฐศาสตรมหาบัณฑิต</t>
  </si>
  <si>
    <t>80000 การเมืองการปกครอง</t>
  </si>
  <si>
    <t>80001 การเมืองการปกครองท้องถิ่น</t>
  </si>
  <si>
    <t>เกษตรศาสตร์และสหกรณ์</t>
  </si>
  <si>
    <t>เกษตรศาสตรมหาบัณฑิต</t>
  </si>
  <si>
    <t>90126 วิชาเอกส่งเสริมและพัฒนาการเกษตร</t>
  </si>
  <si>
    <t>90127 วิชาเอกส่งเสริมและพัฒนาการเกษตร</t>
  </si>
  <si>
    <t>90316 วิชาเอกการจัดการทรัพยากรเกษตร</t>
  </si>
  <si>
    <t>90317 การจัดการทรัพยากรเกษตร</t>
  </si>
  <si>
    <t>90206 แขนงวิชาสหกรณ์</t>
  </si>
  <si>
    <t>วิทยาศาสตร์และเทคโนโลยี</t>
  </si>
  <si>
    <t>96106 แขนงวิชาเทคโนโลยีสารสนเทศและการสื่อสาร</t>
  </si>
  <si>
    <t>96206 แขนงวิชาเทคโนโลยีอุตสาหกรรม</t>
  </si>
  <si>
    <t>96306 แขนงวิชาเทคโนโลยีการจัดการทางวิศวกรรม</t>
  </si>
  <si>
    <t>96416 กลุ่มวิทยการดิจิทัล</t>
  </si>
  <si>
    <t>ปริญญาเอก</t>
  </si>
  <si>
    <t>ปรัชญาดุษฎีบัณฑิต</t>
  </si>
  <si>
    <t>15208 แขนงวิชานวัตกรรมการสื่อสารทางการเมืองและการปกครองท้องถิ่น</t>
  </si>
  <si>
    <t>20108 วิชาเอกหลักสูตรและการสอน</t>
  </si>
  <si>
    <t>20318 แขนงวิชาบริหารการศึกษา</t>
  </si>
  <si>
    <t>20608 วิชาเอกการศึกษานอกระบบ</t>
  </si>
  <si>
    <t>นิติศาสตรดุษฎีบัณฑิต</t>
  </si>
  <si>
    <t>40000 นิติศาสตรดุษฎีบัณฑิต</t>
  </si>
  <si>
    <t>90118 วิชาเอกส่งเสริมและพัฒนาการเกษตร</t>
  </si>
  <si>
    <t>90128 วิชาเอกส่งเสริมและพัฒนาการเกษตร</t>
  </si>
  <si>
    <t>90318 วิชาเอกการจัดการการผลิตพืชและการพัฒนา</t>
  </si>
  <si>
    <t>จำนวนผู้สำเร็จการศึกษา ระดับบัณฑิตศึกษา ปีการศึกษา 2566</t>
  </si>
  <si>
    <t>จำแนกตามปีที่เข้าศึกษา</t>
  </si>
  <si>
    <r>
      <rPr>
        <b/>
        <sz val="15"/>
        <color rgb="FF000000"/>
        <rFont val="TH Sarabun New"/>
        <family val="2"/>
      </rPr>
      <t>ที่มาของข้อมูล</t>
    </r>
    <r>
      <rPr>
        <sz val="15"/>
        <color rgb="FF000000"/>
        <rFont val="TH Sarabun New"/>
        <family val="2"/>
      </rPr>
      <t xml:space="preserve"> :  สำนักบัณฑิตศึกษา 17 มีนาคม  2568</t>
    </r>
  </si>
  <si>
    <t>สำเร็จการศึกษา</t>
  </si>
  <si>
    <t>รวม
(คน)</t>
  </si>
  <si>
    <t>สำเร็จตามมาตรฐานหลักสูตร</t>
  </si>
  <si>
    <t>สำเร็จภายในระยะเวลา</t>
  </si>
  <si>
    <t>ตามมาตรฐานกำหนด</t>
  </si>
  <si>
    <t>ร้อยละ</t>
  </si>
  <si>
    <t>หลังมาตรฐานกำหนด</t>
  </si>
  <si>
    <t>1 ปี</t>
  </si>
  <si>
    <t>2 ปี</t>
  </si>
  <si>
    <t>3 ปี</t>
  </si>
  <si>
    <r>
      <rPr>
        <b/>
        <sz val="15"/>
        <color theme="1"/>
        <rFont val="TH Sarabun New"/>
        <family val="2"/>
      </rPr>
      <t>จัดทำโดย :</t>
    </r>
    <r>
      <rPr>
        <sz val="15"/>
        <color theme="1"/>
        <rFont val="TH Sarabun New"/>
        <family val="2"/>
      </rPr>
      <t xml:space="preserve"> งานสารสนเทศยุทธศาสตร์ 13 พฤษภาคม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</si>
</sst>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sz val="15"/>
      <color theme="1"/>
      <name val="TH Sarabun New"/>
      <family val="2"/>
    </font>
    <font>
      <b/>
      <sz val="15"/>
      <color rgb="FFFFFFFF"/>
      <name val="TH Sarabun New"/>
      <family val="2"/>
    </font>
    <font>
      <b/>
      <sz val="15"/>
      <color rgb="FF000000"/>
      <name val="TH Sarabun New"/>
      <family val="2"/>
    </font>
    <font>
      <sz val="15"/>
      <color rgb="FF000000"/>
      <name val="TH Sarabun New"/>
      <family val="2"/>
    </font>
    <font>
      <b/>
      <sz val="15"/>
      <color theme="1"/>
      <name val="TH Sarabun New"/>
      <family val="2"/>
    </font>
    <font>
      <sz val="15"/>
      <color theme="0"/>
      <name val="TH Sarabun New"/>
      <family val="2"/>
    </font>
    <font>
      <b/>
      <sz val="15"/>
      <color theme="0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1F2"/>
        <bgColor rgb="FFD9E1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5B9BD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rgb="FF8EA9DB"/>
      </left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8EA9DB"/>
      </left>
      <right style="thin">
        <color rgb="FF8EA9DB"/>
      </right>
      <top/>
      <bottom/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 style="thin">
        <color rgb="FF8EA9DB"/>
      </left>
      <right style="thin">
        <color rgb="FF8EA9DB"/>
      </right>
      <top style="thin">
        <color rgb="FF305496"/>
      </top>
      <bottom style="medium">
        <color rgb="FF305496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4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4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8EA9DB"/>
      </bottom>
      <diagonal/>
    </border>
    <border>
      <left style="thin">
        <color theme="0"/>
      </left>
      <right/>
      <top style="thin">
        <color theme="0"/>
      </top>
      <bottom style="thin">
        <color rgb="FF8EA9DB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double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 tint="0.79998168889431442"/>
      </bottom>
      <diagonal/>
    </border>
    <border>
      <left style="thin">
        <color theme="9"/>
      </left>
      <right style="thin">
        <color theme="9"/>
      </right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/>
      </left>
      <right style="thin">
        <color theme="9"/>
      </right>
      <top style="thin">
        <color theme="9" tint="0.79998168889431442"/>
      </top>
      <bottom style="thin">
        <color theme="9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0" borderId="3" xfId="0" applyNumberFormat="1" applyFont="1" applyBorder="1"/>
    <xf numFmtId="3" fontId="3" fillId="0" borderId="0" xfId="0" applyNumberFormat="1" applyFont="1"/>
    <xf numFmtId="0" fontId="4" fillId="0" borderId="1" xfId="0" applyFont="1" applyBorder="1" applyAlignment="1">
      <alignment horizontal="left" indent="2"/>
    </xf>
    <xf numFmtId="3" fontId="4" fillId="0" borderId="2" xfId="0" applyNumberFormat="1" applyFont="1" applyBorder="1"/>
    <xf numFmtId="3" fontId="4" fillId="0" borderId="1" xfId="0" applyNumberFormat="1" applyFont="1" applyBorder="1"/>
    <xf numFmtId="0" fontId="4" fillId="0" borderId="0" xfId="0" applyFont="1" applyAlignment="1">
      <alignment horizontal="left" indent="3"/>
    </xf>
    <xf numFmtId="3" fontId="4" fillId="0" borderId="3" xfId="0" applyNumberFormat="1" applyFont="1" applyBorder="1"/>
    <xf numFmtId="3" fontId="4" fillId="0" borderId="0" xfId="0" applyNumberFormat="1" applyFont="1"/>
    <xf numFmtId="0" fontId="4" fillId="0" borderId="1" xfId="0" applyFont="1" applyBorder="1" applyAlignment="1">
      <alignment horizontal="left" indent="3"/>
    </xf>
    <xf numFmtId="3" fontId="3" fillId="3" borderId="3" xfId="0" applyNumberFormat="1" applyFont="1" applyFill="1" applyBorder="1"/>
    <xf numFmtId="3" fontId="3" fillId="3" borderId="0" xfId="0" applyNumberFormat="1" applyFont="1" applyFill="1"/>
    <xf numFmtId="3" fontId="3" fillId="0" borderId="2" xfId="0" applyNumberFormat="1" applyFont="1" applyBorder="1"/>
    <xf numFmtId="3" fontId="3" fillId="0" borderId="1" xfId="0" applyNumberFormat="1" applyFont="1" applyBorder="1"/>
    <xf numFmtId="0" fontId="3" fillId="0" borderId="4" xfId="0" applyFont="1" applyBorder="1" applyAlignment="1">
      <alignment horizontal="center"/>
    </xf>
    <xf numFmtId="3" fontId="3" fillId="0" borderId="5" xfId="0" applyNumberFormat="1" applyFont="1" applyBorder="1"/>
    <xf numFmtId="3" fontId="3" fillId="0" borderId="4" xfId="0" applyNumberFormat="1" applyFont="1" applyBorder="1"/>
    <xf numFmtId="0" fontId="4" fillId="0" borderId="0" xfId="0" applyFont="1" applyFill="1" applyBorder="1" applyAlignment="1"/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left" indent="1"/>
    </xf>
    <xf numFmtId="3" fontId="3" fillId="4" borderId="3" xfId="0" applyNumberFormat="1" applyFont="1" applyFill="1" applyBorder="1"/>
    <xf numFmtId="3" fontId="3" fillId="4" borderId="0" xfId="0" applyNumberFormat="1" applyFont="1" applyFill="1"/>
    <xf numFmtId="0" fontId="3" fillId="4" borderId="1" xfId="0" applyFont="1" applyFill="1" applyBorder="1" applyAlignment="1">
      <alignment horizontal="left" indent="1"/>
    </xf>
    <xf numFmtId="3" fontId="3" fillId="4" borderId="2" xfId="0" applyNumberFormat="1" applyFont="1" applyFill="1" applyBorder="1"/>
    <xf numFmtId="3" fontId="3" fillId="4" borderId="1" xfId="0" applyNumberFormat="1" applyFont="1" applyFill="1" applyBorder="1"/>
    <xf numFmtId="0" fontId="3" fillId="0" borderId="0" xfId="0" applyFont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3" fontId="5" fillId="5" borderId="12" xfId="0" applyNumberFormat="1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top" wrapText="1"/>
    </xf>
    <xf numFmtId="2" fontId="3" fillId="6" borderId="12" xfId="0" applyNumberFormat="1" applyFont="1" applyFill="1" applyBorder="1" applyAlignment="1">
      <alignment horizontal="center" vertical="top"/>
    </xf>
    <xf numFmtId="3" fontId="5" fillId="5" borderId="14" xfId="0" applyNumberFormat="1" applyFont="1" applyFill="1" applyBorder="1" applyAlignment="1">
      <alignment horizontal="center" vertical="top" wrapText="1"/>
    </xf>
    <xf numFmtId="0" fontId="6" fillId="0" borderId="0" xfId="0" applyFont="1"/>
    <xf numFmtId="3" fontId="3" fillId="6" borderId="13" xfId="0" applyNumberFormat="1" applyFont="1" applyFill="1" applyBorder="1" applyAlignment="1">
      <alignment horizontal="center" vertical="center"/>
    </xf>
    <xf numFmtId="0" fontId="5" fillId="7" borderId="12" xfId="0" applyFont="1" applyFill="1" applyBorder="1"/>
    <xf numFmtId="2" fontId="5" fillId="7" borderId="12" xfId="0" applyNumberFormat="1" applyFont="1" applyFill="1" applyBorder="1"/>
    <xf numFmtId="0" fontId="7" fillId="0" borderId="0" xfId="0" applyFont="1"/>
    <xf numFmtId="3" fontId="5" fillId="7" borderId="13" xfId="0" applyNumberFormat="1" applyFont="1" applyFill="1" applyBorder="1"/>
    <xf numFmtId="0" fontId="5" fillId="8" borderId="12" xfId="0" applyFont="1" applyFill="1" applyBorder="1"/>
    <xf numFmtId="2" fontId="5" fillId="8" borderId="12" xfId="0" applyNumberFormat="1" applyFont="1" applyFill="1" applyBorder="1"/>
    <xf numFmtId="3" fontId="5" fillId="8" borderId="12" xfId="0" applyNumberFormat="1" applyFont="1" applyFill="1" applyBorder="1"/>
    <xf numFmtId="3" fontId="1" fillId="0" borderId="15" xfId="0" applyNumberFormat="1" applyFont="1" applyBorder="1"/>
    <xf numFmtId="3" fontId="5" fillId="7" borderId="12" xfId="0" applyNumberFormat="1" applyFont="1" applyFill="1" applyBorder="1"/>
    <xf numFmtId="0" fontId="6" fillId="0" borderId="0" xfId="0" applyFont="1" applyBorder="1"/>
    <xf numFmtId="3" fontId="5" fillId="7" borderId="16" xfId="0" applyNumberFormat="1" applyFont="1" applyFill="1" applyBorder="1"/>
    <xf numFmtId="2" fontId="5" fillId="7" borderId="16" xfId="0" applyNumberFormat="1" applyFont="1" applyFill="1" applyBorder="1"/>
    <xf numFmtId="2" fontId="1" fillId="0" borderId="0" xfId="0" applyNumberFormat="1" applyFont="1"/>
    <xf numFmtId="3" fontId="1" fillId="0" borderId="0" xfId="0" applyNumberFormat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17" xfId="0" applyNumberFormat="1" applyFont="1" applyBorder="1"/>
    <xf numFmtId="2" fontId="1" fillId="0" borderId="17" xfId="0" applyNumberFormat="1" applyFont="1" applyBorder="1"/>
    <xf numFmtId="3" fontId="1" fillId="0" borderId="18" xfId="0" applyNumberFormat="1" applyFont="1" applyBorder="1"/>
    <xf numFmtId="2" fontId="1" fillId="0" borderId="18" xfId="0" applyNumberFormat="1" applyFont="1" applyBorder="1"/>
    <xf numFmtId="3" fontId="1" fillId="0" borderId="19" xfId="0" applyNumberFormat="1" applyFont="1" applyBorder="1"/>
    <xf numFmtId="2" fontId="1" fillId="0" borderId="19" xfId="0" applyNumberFormat="1" applyFont="1" applyBorder="1"/>
    <xf numFmtId="0" fontId="1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6"/>
  <sheetViews>
    <sheetView showGridLines="0" tabSelected="1" zoomScale="60" zoomScaleNormal="60" workbookViewId="0">
      <pane xSplit="1" ySplit="5" topLeftCell="B82" activePane="bottomRight" state="frozen"/>
      <selection pane="topRight" activeCell="B1" sqref="B1"/>
      <selection pane="bottomLeft" activeCell="A6" sqref="A6"/>
      <selection pane="bottomRight" activeCell="AE106" sqref="AE106"/>
    </sheetView>
  </sheetViews>
  <sheetFormatPr defaultRowHeight="23.25"/>
  <cols>
    <col min="1" max="1" width="68.28515625" style="1" bestFit="1" customWidth="1"/>
    <col min="2" max="14" width="6.42578125" style="1" bestFit="1" customWidth="1"/>
    <col min="15" max="15" width="9.140625" style="63"/>
    <col min="16" max="16384" width="9.140625" style="1"/>
  </cols>
  <sheetData>
    <row r="1" spans="1:28" s="23" customFormat="1" ht="20.100000000000001" customHeight="1">
      <c r="A1" s="38" t="s">
        <v>101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62"/>
    </row>
    <row r="2" spans="1:28" s="23" customFormat="1" ht="20.100000000000001" customHeight="1">
      <c r="A2" s="38" t="s">
        <v>102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62"/>
    </row>
    <row r="4" spans="1:28" ht="18" customHeight="1">
      <c r="A4" s="34" t="s">
        <v>1</v>
      </c>
      <c r="B4" s="36" t="s">
        <v>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P4" s="39" t="s">
        <v>104</v>
      </c>
      <c r="Q4" s="39"/>
      <c r="R4" s="39"/>
      <c r="S4" s="39"/>
      <c r="T4" s="40" t="s">
        <v>105</v>
      </c>
      <c r="U4" s="41"/>
      <c r="V4" s="42" t="s">
        <v>106</v>
      </c>
      <c r="W4" s="42"/>
      <c r="X4" s="42"/>
      <c r="Y4" s="42" t="s">
        <v>107</v>
      </c>
      <c r="Z4" s="42"/>
      <c r="AA4" s="42"/>
      <c r="AB4" s="40" t="s">
        <v>105</v>
      </c>
    </row>
    <row r="5" spans="1:28" ht="45.75" customHeight="1">
      <c r="A5" s="35"/>
      <c r="B5" s="2">
        <v>2555</v>
      </c>
      <c r="C5" s="2">
        <v>2556</v>
      </c>
      <c r="D5" s="2">
        <v>2557</v>
      </c>
      <c r="E5" s="2">
        <v>2558</v>
      </c>
      <c r="F5" s="2">
        <v>2559</v>
      </c>
      <c r="G5" s="2">
        <v>2560</v>
      </c>
      <c r="H5" s="2">
        <v>2561</v>
      </c>
      <c r="I5" s="2">
        <v>2562</v>
      </c>
      <c r="J5" s="2">
        <v>2563</v>
      </c>
      <c r="K5" s="2">
        <v>2564</v>
      </c>
      <c r="L5" s="2">
        <v>2565</v>
      </c>
      <c r="M5" s="2">
        <v>2566</v>
      </c>
      <c r="N5" s="3" t="s">
        <v>2</v>
      </c>
      <c r="P5" s="43" t="s">
        <v>108</v>
      </c>
      <c r="Q5" s="44" t="s">
        <v>109</v>
      </c>
      <c r="R5" s="43" t="s">
        <v>110</v>
      </c>
      <c r="S5" s="44" t="s">
        <v>109</v>
      </c>
      <c r="T5" s="45"/>
      <c r="U5" s="46"/>
      <c r="V5" s="47" t="s">
        <v>111</v>
      </c>
      <c r="W5" s="47" t="s">
        <v>112</v>
      </c>
      <c r="X5" s="47" t="s">
        <v>113</v>
      </c>
      <c r="Y5" s="47" t="s">
        <v>111</v>
      </c>
      <c r="Z5" s="47" t="s">
        <v>112</v>
      </c>
      <c r="AA5" s="47" t="s">
        <v>113</v>
      </c>
      <c r="AB5" s="45"/>
    </row>
    <row r="6" spans="1:28">
      <c r="A6" s="24" t="s">
        <v>3</v>
      </c>
      <c r="B6" s="4"/>
      <c r="C6" s="5"/>
      <c r="D6" s="4"/>
      <c r="E6" s="5"/>
      <c r="F6" s="4"/>
      <c r="G6" s="5"/>
      <c r="H6" s="4"/>
      <c r="I6" s="5"/>
      <c r="J6" s="4"/>
      <c r="K6" s="5">
        <v>5</v>
      </c>
      <c r="L6" s="4">
        <v>215</v>
      </c>
      <c r="M6" s="5">
        <v>4</v>
      </c>
      <c r="N6" s="4">
        <v>224</v>
      </c>
      <c r="P6" s="48">
        <f>SUM(P7)</f>
        <v>4</v>
      </c>
      <c r="Q6" s="49">
        <f>(P6/T6)*100</f>
        <v>1.7857142857142856</v>
      </c>
      <c r="R6" s="48">
        <f>SUM(R7)</f>
        <v>220</v>
      </c>
      <c r="S6" s="49">
        <f>(R6/T6)*100</f>
        <v>98.214285714285708</v>
      </c>
      <c r="T6" s="48">
        <f>SUM(P6,R6)</f>
        <v>224</v>
      </c>
      <c r="U6" s="50"/>
      <c r="V6" s="48">
        <f t="shared" ref="V6:AA6" si="0">SUM(V7)</f>
        <v>4</v>
      </c>
      <c r="W6" s="48">
        <f t="shared" si="0"/>
        <v>0</v>
      </c>
      <c r="X6" s="48">
        <f t="shared" si="0"/>
        <v>0</v>
      </c>
      <c r="Y6" s="48">
        <f t="shared" si="0"/>
        <v>220</v>
      </c>
      <c r="Z6" s="48">
        <f t="shared" si="0"/>
        <v>0</v>
      </c>
      <c r="AA6" s="48">
        <f t="shared" si="0"/>
        <v>0</v>
      </c>
      <c r="AB6" s="51">
        <f>SUM(V6:AA6)</f>
        <v>224</v>
      </c>
    </row>
    <row r="7" spans="1:28">
      <c r="A7" s="26" t="s">
        <v>4</v>
      </c>
      <c r="B7" s="27"/>
      <c r="C7" s="28"/>
      <c r="D7" s="27"/>
      <c r="E7" s="28"/>
      <c r="F7" s="27"/>
      <c r="G7" s="28"/>
      <c r="H7" s="27"/>
      <c r="I7" s="28"/>
      <c r="J7" s="27"/>
      <c r="K7" s="28">
        <v>5</v>
      </c>
      <c r="L7" s="27">
        <v>215</v>
      </c>
      <c r="M7" s="28">
        <v>4</v>
      </c>
      <c r="N7" s="27">
        <v>224</v>
      </c>
      <c r="P7" s="54">
        <f>SUM(P8:P10)</f>
        <v>4</v>
      </c>
      <c r="Q7" s="53">
        <f>(P7/T7)*100</f>
        <v>1.7857142857142856</v>
      </c>
      <c r="R7" s="54">
        <f>SUM(R8:R10)</f>
        <v>220</v>
      </c>
      <c r="S7" s="53">
        <f>(R7/T7)*100</f>
        <v>98.214285714285708</v>
      </c>
      <c r="T7" s="54">
        <f>SUM(T8:T10)</f>
        <v>224</v>
      </c>
      <c r="U7" s="50"/>
      <c r="V7" s="54">
        <f>SUM(V8:V10)</f>
        <v>4</v>
      </c>
      <c r="W7" s="52">
        <f>SUM(W8:W10)</f>
        <v>0</v>
      </c>
      <c r="X7" s="52">
        <f>SUM(X8:X10)</f>
        <v>0</v>
      </c>
      <c r="Y7" s="52">
        <f>SUM(Y8:Y10)</f>
        <v>220</v>
      </c>
      <c r="Z7" s="52">
        <f>SUM(Z8:Z10)</f>
        <v>0</v>
      </c>
      <c r="AA7" s="54">
        <f>SUM(AA8:AA10)</f>
        <v>0</v>
      </c>
      <c r="AB7" s="52">
        <f>SUM(AB8:AB10)</f>
        <v>224</v>
      </c>
    </row>
    <row r="8" spans="1:28">
      <c r="A8" s="8" t="s">
        <v>3</v>
      </c>
      <c r="B8" s="9"/>
      <c r="C8" s="10"/>
      <c r="D8" s="9"/>
      <c r="E8" s="10"/>
      <c r="F8" s="9"/>
      <c r="G8" s="10"/>
      <c r="H8" s="9"/>
      <c r="I8" s="10"/>
      <c r="J8" s="9"/>
      <c r="K8" s="10"/>
      <c r="L8" s="9"/>
      <c r="M8" s="10"/>
      <c r="N8" s="9"/>
      <c r="P8" s="64"/>
      <c r="Q8" s="65"/>
      <c r="R8" s="64"/>
      <c r="S8" s="65"/>
      <c r="T8" s="64"/>
      <c r="U8" s="46"/>
      <c r="V8" s="55"/>
      <c r="W8" s="55"/>
      <c r="X8" s="55"/>
      <c r="Y8" s="55"/>
      <c r="Z8" s="55"/>
      <c r="AA8" s="55"/>
      <c r="AB8" s="55"/>
    </row>
    <row r="9" spans="1:28">
      <c r="A9" s="11" t="s">
        <v>5</v>
      </c>
      <c r="B9" s="12"/>
      <c r="C9" s="13"/>
      <c r="D9" s="12"/>
      <c r="E9" s="13"/>
      <c r="F9" s="12"/>
      <c r="G9" s="13"/>
      <c r="H9" s="12"/>
      <c r="I9" s="13"/>
      <c r="J9" s="12"/>
      <c r="K9" s="13">
        <v>1</v>
      </c>
      <c r="L9" s="12"/>
      <c r="M9" s="13">
        <v>4</v>
      </c>
      <c r="N9" s="12">
        <v>5</v>
      </c>
      <c r="O9" s="63">
        <v>1</v>
      </c>
      <c r="P9" s="66">
        <f>M9</f>
        <v>4</v>
      </c>
      <c r="Q9" s="67">
        <f>(P9/T9)*100</f>
        <v>80</v>
      </c>
      <c r="R9" s="66">
        <f>SUM(E9:L9)</f>
        <v>1</v>
      </c>
      <c r="S9" s="67">
        <f>(R9/T9)*100</f>
        <v>20</v>
      </c>
      <c r="T9" s="66">
        <f>SUM(P9,R9)</f>
        <v>5</v>
      </c>
      <c r="U9" s="46"/>
      <c r="V9" s="55">
        <f>P9</f>
        <v>4</v>
      </c>
      <c r="W9" s="55"/>
      <c r="X9" s="55"/>
      <c r="Y9" s="55">
        <f>R9</f>
        <v>1</v>
      </c>
      <c r="Z9" s="55"/>
      <c r="AA9" s="55"/>
      <c r="AB9" s="55">
        <f>SUM(V9:AA9)</f>
        <v>5</v>
      </c>
    </row>
    <row r="10" spans="1:28">
      <c r="A10" s="14" t="s">
        <v>6</v>
      </c>
      <c r="B10" s="9"/>
      <c r="C10" s="10"/>
      <c r="D10" s="9"/>
      <c r="E10" s="10"/>
      <c r="F10" s="9"/>
      <c r="G10" s="10"/>
      <c r="H10" s="9"/>
      <c r="I10" s="10"/>
      <c r="J10" s="9"/>
      <c r="K10" s="10">
        <v>4</v>
      </c>
      <c r="L10" s="9">
        <v>215</v>
      </c>
      <c r="M10" s="10"/>
      <c r="N10" s="9">
        <v>219</v>
      </c>
      <c r="O10" s="63">
        <v>1</v>
      </c>
      <c r="P10" s="68"/>
      <c r="Q10" s="69"/>
      <c r="R10" s="68">
        <f>SUM(E10:L10)</f>
        <v>219</v>
      </c>
      <c r="S10" s="69">
        <f>(R10/T10)*100</f>
        <v>100</v>
      </c>
      <c r="T10" s="68">
        <f>SUM(P10,R10)</f>
        <v>219</v>
      </c>
      <c r="U10" s="46"/>
      <c r="V10" s="55"/>
      <c r="W10" s="55"/>
      <c r="X10" s="55"/>
      <c r="Y10" s="55">
        <f>R10</f>
        <v>219</v>
      </c>
      <c r="Z10" s="55"/>
      <c r="AA10" s="55"/>
      <c r="AB10" s="55">
        <f>SUM(V10:AA10)</f>
        <v>219</v>
      </c>
    </row>
    <row r="11" spans="1:28">
      <c r="A11" s="25" t="s">
        <v>7</v>
      </c>
      <c r="B11" s="15"/>
      <c r="C11" s="16"/>
      <c r="D11" s="15"/>
      <c r="E11" s="16">
        <v>12</v>
      </c>
      <c r="F11" s="15">
        <v>19</v>
      </c>
      <c r="G11" s="16">
        <v>30</v>
      </c>
      <c r="H11" s="15">
        <v>57</v>
      </c>
      <c r="I11" s="16">
        <v>60</v>
      </c>
      <c r="J11" s="15">
        <v>130</v>
      </c>
      <c r="K11" s="16">
        <v>237</v>
      </c>
      <c r="L11" s="15">
        <v>317</v>
      </c>
      <c r="M11" s="16">
        <v>3</v>
      </c>
      <c r="N11" s="15">
        <v>865</v>
      </c>
      <c r="P11" s="56">
        <f>SUM(P12,P15,P19,P37,P48,P56,P63,P70,P76,P80,P84,P92)</f>
        <v>320</v>
      </c>
      <c r="Q11" s="49">
        <f>(P11/T11)*100</f>
        <v>36.994219653179186</v>
      </c>
      <c r="R11" s="56">
        <f>SUM(R12,R15,R19,R37,R48,R56,R63,R70,R76,R80,R84,R92)</f>
        <v>545</v>
      </c>
      <c r="S11" s="49">
        <f>(R11/T11)*100</f>
        <v>63.005780346820806</v>
      </c>
      <c r="T11" s="56">
        <f>SUM(T12,T15,T19,T37,T48,T56,T63,T70,T76,T80,T84,T92)</f>
        <v>865</v>
      </c>
      <c r="U11" s="50"/>
      <c r="V11" s="56">
        <f>SUM(V12,V15,V19,V37,V48,V56,V63,V70,V76,V80,V84,V92)</f>
        <v>0</v>
      </c>
      <c r="W11" s="56">
        <f>SUM(W12,W15,W19,W37,W48,W56,W63,W70,W76,W80,W84,W92)</f>
        <v>320</v>
      </c>
      <c r="X11" s="56">
        <f>SUM(X12,X15,X19,X37,X48,X56,X63,X70,X76,X80,X84,X92)</f>
        <v>0</v>
      </c>
      <c r="Y11" s="56">
        <f>SUM(Y12,Y15,Y19,Y37,Y48,Y56,Y63,Y70,Y76,Y80,Y84,Y92)</f>
        <v>0</v>
      </c>
      <c r="Z11" s="56">
        <f>SUM(Z12,Z15,Z19,Z37,Z48,Z56,Z63,Z70,Z76,Z80,Z84,Z92)</f>
        <v>545</v>
      </c>
      <c r="AA11" s="56">
        <f>SUM(AA12,AA15,AA19,AA37,AA48,AA56,AA63,AA70,AA76,AA80,AA84,AA92)</f>
        <v>0</v>
      </c>
      <c r="AB11" s="56">
        <f>SUM(AB12,AB15,AB19,AB37,AB48,AB56,AB63,AB70,AB76,AB80,AB84,AB92)</f>
        <v>865</v>
      </c>
    </row>
    <row r="12" spans="1:28">
      <c r="A12" s="29" t="s">
        <v>8</v>
      </c>
      <c r="B12" s="30"/>
      <c r="C12" s="31"/>
      <c r="D12" s="30"/>
      <c r="E12" s="31"/>
      <c r="F12" s="30"/>
      <c r="G12" s="31"/>
      <c r="H12" s="30">
        <v>1</v>
      </c>
      <c r="I12" s="31"/>
      <c r="J12" s="30">
        <v>1</v>
      </c>
      <c r="K12" s="31"/>
      <c r="L12" s="30"/>
      <c r="M12" s="31"/>
      <c r="N12" s="30">
        <v>2</v>
      </c>
      <c r="P12" s="54">
        <f>SUM(P13:P14)</f>
        <v>0</v>
      </c>
      <c r="Q12" s="53">
        <f>(P12/T12)*100</f>
        <v>0</v>
      </c>
      <c r="R12" s="54">
        <f>SUM(R13:R14)</f>
        <v>2</v>
      </c>
      <c r="S12" s="53">
        <f>(R12/T12)*100</f>
        <v>100</v>
      </c>
      <c r="T12" s="54">
        <f>SUM(T13:T14)</f>
        <v>2</v>
      </c>
      <c r="U12" s="50"/>
      <c r="V12" s="54">
        <f t="shared" ref="V12:AA12" si="1">SUM(V13:V14)</f>
        <v>0</v>
      </c>
      <c r="W12" s="54">
        <f t="shared" si="1"/>
        <v>0</v>
      </c>
      <c r="X12" s="54">
        <f t="shared" si="1"/>
        <v>0</v>
      </c>
      <c r="Y12" s="54">
        <f t="shared" si="1"/>
        <v>0</v>
      </c>
      <c r="Z12" s="54">
        <f t="shared" si="1"/>
        <v>2</v>
      </c>
      <c r="AA12" s="54">
        <f t="shared" si="1"/>
        <v>0</v>
      </c>
      <c r="AB12" s="54">
        <f>SUM(AB13:AB14)</f>
        <v>2</v>
      </c>
    </row>
    <row r="13" spans="1:28">
      <c r="A13" s="32" t="s">
        <v>9</v>
      </c>
      <c r="B13" s="6"/>
      <c r="C13" s="7"/>
      <c r="D13" s="6"/>
      <c r="E13" s="7"/>
      <c r="F13" s="6"/>
      <c r="G13" s="7"/>
      <c r="H13" s="6"/>
      <c r="I13" s="7"/>
      <c r="J13" s="6"/>
      <c r="K13" s="7"/>
      <c r="L13" s="6"/>
      <c r="M13" s="7"/>
      <c r="N13" s="6"/>
      <c r="P13" s="70"/>
      <c r="Q13" s="65"/>
      <c r="R13" s="70"/>
      <c r="S13" s="65"/>
      <c r="T13" s="64"/>
      <c r="U13" s="46"/>
      <c r="V13" s="55"/>
      <c r="W13" s="55"/>
      <c r="X13" s="55"/>
      <c r="Y13" s="55"/>
      <c r="Z13" s="55"/>
      <c r="AA13" s="55"/>
      <c r="AB13" s="55"/>
    </row>
    <row r="14" spans="1:28">
      <c r="A14" s="14" t="s">
        <v>10</v>
      </c>
      <c r="B14" s="9"/>
      <c r="C14" s="10"/>
      <c r="D14" s="9"/>
      <c r="E14" s="10"/>
      <c r="F14" s="9"/>
      <c r="G14" s="10"/>
      <c r="H14" s="9">
        <v>1</v>
      </c>
      <c r="I14" s="10"/>
      <c r="J14" s="9">
        <v>1</v>
      </c>
      <c r="K14" s="10"/>
      <c r="L14" s="9"/>
      <c r="M14" s="10"/>
      <c r="N14" s="9">
        <v>2</v>
      </c>
      <c r="O14" s="63">
        <v>2</v>
      </c>
      <c r="P14" s="68">
        <f>SUM(L14:M14)</f>
        <v>0</v>
      </c>
      <c r="Q14" s="69">
        <f>(P14/T14)*100</f>
        <v>0</v>
      </c>
      <c r="R14" s="68">
        <f>SUM(B14:K14)</f>
        <v>2</v>
      </c>
      <c r="S14" s="69">
        <f>(R14/T14)*100</f>
        <v>100</v>
      </c>
      <c r="T14" s="68">
        <f>SUM(P14,R14)</f>
        <v>2</v>
      </c>
      <c r="U14" s="46"/>
      <c r="V14" s="55"/>
      <c r="W14" s="55">
        <f>P14</f>
        <v>0</v>
      </c>
      <c r="X14" s="55"/>
      <c r="Y14" s="55"/>
      <c r="Z14" s="55">
        <f>R14</f>
        <v>2</v>
      </c>
      <c r="AA14" s="55"/>
      <c r="AB14" s="55">
        <f>SUM(V14:AA14)</f>
        <v>2</v>
      </c>
    </row>
    <row r="15" spans="1:28">
      <c r="A15" s="26" t="s">
        <v>11</v>
      </c>
      <c r="B15" s="27"/>
      <c r="C15" s="28"/>
      <c r="D15" s="27"/>
      <c r="E15" s="28"/>
      <c r="F15" s="27"/>
      <c r="G15" s="28">
        <v>1</v>
      </c>
      <c r="H15" s="27">
        <v>1</v>
      </c>
      <c r="I15" s="28">
        <v>2</v>
      </c>
      <c r="J15" s="27"/>
      <c r="K15" s="28">
        <v>4</v>
      </c>
      <c r="L15" s="27"/>
      <c r="M15" s="28"/>
      <c r="N15" s="27">
        <v>8</v>
      </c>
      <c r="P15" s="54">
        <f>SUM(P16:P18)</f>
        <v>0</v>
      </c>
      <c r="Q15" s="53">
        <f>(P15/T15)*100</f>
        <v>0</v>
      </c>
      <c r="R15" s="54">
        <f>SUM(R16:R18)</f>
        <v>8</v>
      </c>
      <c r="S15" s="53">
        <f>(R15/T15)*100</f>
        <v>100</v>
      </c>
      <c r="T15" s="54">
        <f>SUM(T16:T18)</f>
        <v>8</v>
      </c>
      <c r="U15" s="50"/>
      <c r="V15" s="54">
        <f>SUM(V16:V18)</f>
        <v>0</v>
      </c>
      <c r="W15" s="54">
        <f>SUM(W16:W18)</f>
        <v>0</v>
      </c>
      <c r="X15" s="54">
        <f>SUM(X16:X18)</f>
        <v>0</v>
      </c>
      <c r="Y15" s="54">
        <f>SUM(Y16:Y18)</f>
        <v>0</v>
      </c>
      <c r="Z15" s="54">
        <f>SUM(Z16:Z18)</f>
        <v>8</v>
      </c>
      <c r="AA15" s="54">
        <f>SUM(AA16:AA18)</f>
        <v>0</v>
      </c>
      <c r="AB15" s="54">
        <f>SUM(AB16:AB18)</f>
        <v>8</v>
      </c>
    </row>
    <row r="16" spans="1:28">
      <c r="A16" s="33" t="s">
        <v>12</v>
      </c>
      <c r="B16" s="17"/>
      <c r="C16" s="18"/>
      <c r="D16" s="17"/>
      <c r="E16" s="18"/>
      <c r="F16" s="17"/>
      <c r="G16" s="18"/>
      <c r="H16" s="17"/>
      <c r="I16" s="18"/>
      <c r="J16" s="17"/>
      <c r="K16" s="18"/>
      <c r="L16" s="17"/>
      <c r="M16" s="18"/>
      <c r="N16" s="17"/>
      <c r="P16" s="64"/>
      <c r="Q16" s="65"/>
      <c r="R16" s="64"/>
      <c r="S16" s="65"/>
      <c r="T16" s="64"/>
      <c r="U16" s="57"/>
      <c r="V16" s="55"/>
      <c r="W16" s="55"/>
      <c r="X16" s="55"/>
      <c r="Y16" s="55"/>
      <c r="Z16" s="55"/>
      <c r="AA16" s="55"/>
      <c r="AB16" s="55"/>
    </row>
    <row r="17" spans="1:28">
      <c r="A17" s="11" t="s">
        <v>13</v>
      </c>
      <c r="B17" s="12"/>
      <c r="C17" s="13"/>
      <c r="D17" s="12"/>
      <c r="E17" s="13"/>
      <c r="F17" s="12"/>
      <c r="G17" s="13"/>
      <c r="H17" s="12"/>
      <c r="I17" s="13">
        <v>1</v>
      </c>
      <c r="J17" s="12"/>
      <c r="K17" s="13"/>
      <c r="L17" s="12"/>
      <c r="M17" s="13"/>
      <c r="N17" s="12">
        <v>1</v>
      </c>
      <c r="O17" s="63">
        <v>2</v>
      </c>
      <c r="P17" s="66">
        <f>SUM(L17:M17)</f>
        <v>0</v>
      </c>
      <c r="Q17" s="67">
        <f>(P17/T17)*100</f>
        <v>0</v>
      </c>
      <c r="R17" s="66">
        <f>SUM(B17:K17)</f>
        <v>1</v>
      </c>
      <c r="S17" s="67">
        <f>(R17/T17)*100</f>
        <v>100</v>
      </c>
      <c r="T17" s="66">
        <f>SUM(P17,R17)</f>
        <v>1</v>
      </c>
      <c r="U17" s="57"/>
      <c r="V17" s="55"/>
      <c r="W17" s="55">
        <f>P17</f>
        <v>0</v>
      </c>
      <c r="X17" s="55"/>
      <c r="Y17" s="55"/>
      <c r="Z17" s="55">
        <f>R17</f>
        <v>1</v>
      </c>
      <c r="AA17" s="55"/>
      <c r="AB17" s="55">
        <f>SUM(V17:AA17)</f>
        <v>1</v>
      </c>
    </row>
    <row r="18" spans="1:28">
      <c r="A18" s="14" t="s">
        <v>14</v>
      </c>
      <c r="B18" s="9"/>
      <c r="C18" s="10"/>
      <c r="D18" s="9"/>
      <c r="E18" s="10"/>
      <c r="F18" s="9"/>
      <c r="G18" s="10">
        <v>1</v>
      </c>
      <c r="H18" s="9">
        <v>1</v>
      </c>
      <c r="I18" s="10">
        <v>1</v>
      </c>
      <c r="J18" s="9"/>
      <c r="K18" s="10">
        <v>4</v>
      </c>
      <c r="L18" s="9"/>
      <c r="M18" s="10"/>
      <c r="N18" s="9">
        <v>7</v>
      </c>
      <c r="O18" s="63">
        <v>2</v>
      </c>
      <c r="P18" s="68">
        <f>SUM(L18:M18)</f>
        <v>0</v>
      </c>
      <c r="Q18" s="69">
        <f>(P18/T18)*100</f>
        <v>0</v>
      </c>
      <c r="R18" s="68">
        <f>SUM(B18:K18)</f>
        <v>7</v>
      </c>
      <c r="S18" s="69">
        <f>(R18/T18)*100</f>
        <v>100</v>
      </c>
      <c r="T18" s="68">
        <f>SUM(P18,R18)</f>
        <v>7</v>
      </c>
      <c r="U18" s="57"/>
      <c r="V18" s="55"/>
      <c r="W18" s="55">
        <f>P18</f>
        <v>0</v>
      </c>
      <c r="X18" s="55"/>
      <c r="Y18" s="55"/>
      <c r="Z18" s="55">
        <f>R18</f>
        <v>7</v>
      </c>
      <c r="AA18" s="55"/>
      <c r="AB18" s="55">
        <f>SUM(V18:AA18)</f>
        <v>7</v>
      </c>
    </row>
    <row r="19" spans="1:28">
      <c r="A19" s="26" t="s">
        <v>4</v>
      </c>
      <c r="B19" s="27"/>
      <c r="C19" s="28"/>
      <c r="D19" s="27"/>
      <c r="E19" s="28">
        <v>1</v>
      </c>
      <c r="F19" s="27">
        <v>7</v>
      </c>
      <c r="G19" s="28">
        <v>16</v>
      </c>
      <c r="H19" s="27">
        <v>19</v>
      </c>
      <c r="I19" s="28">
        <v>30</v>
      </c>
      <c r="J19" s="27">
        <v>49</v>
      </c>
      <c r="K19" s="28">
        <v>52</v>
      </c>
      <c r="L19" s="27">
        <v>38</v>
      </c>
      <c r="M19" s="28"/>
      <c r="N19" s="27">
        <v>212</v>
      </c>
      <c r="P19" s="54">
        <f>SUM(P20:P36)</f>
        <v>38</v>
      </c>
      <c r="Q19" s="53">
        <f>(P19/T19)*100</f>
        <v>17.924528301886792</v>
      </c>
      <c r="R19" s="54">
        <f>SUM(R20:R36)</f>
        <v>174</v>
      </c>
      <c r="S19" s="53">
        <f>(R19/T19)*100</f>
        <v>82.075471698113205</v>
      </c>
      <c r="T19" s="54">
        <f>SUM(T20:T36)</f>
        <v>212</v>
      </c>
      <c r="U19" s="50"/>
      <c r="V19" s="54">
        <f t="shared" ref="V19:AB19" si="2">SUM(V20:V36)</f>
        <v>0</v>
      </c>
      <c r="W19" s="54">
        <f t="shared" si="2"/>
        <v>38</v>
      </c>
      <c r="X19" s="54">
        <f t="shared" si="2"/>
        <v>0</v>
      </c>
      <c r="Y19" s="54">
        <f t="shared" si="2"/>
        <v>0</v>
      </c>
      <c r="Z19" s="54">
        <f t="shared" si="2"/>
        <v>174</v>
      </c>
      <c r="AA19" s="54">
        <f t="shared" si="2"/>
        <v>0</v>
      </c>
      <c r="AB19" s="54">
        <f t="shared" si="2"/>
        <v>212</v>
      </c>
    </row>
    <row r="20" spans="1:28">
      <c r="A20" s="33" t="s">
        <v>15</v>
      </c>
      <c r="B20" s="17"/>
      <c r="C20" s="18"/>
      <c r="D20" s="17"/>
      <c r="E20" s="18"/>
      <c r="F20" s="17"/>
      <c r="G20" s="18"/>
      <c r="H20" s="17"/>
      <c r="I20" s="18"/>
      <c r="J20" s="17"/>
      <c r="K20" s="18"/>
      <c r="L20" s="17"/>
      <c r="M20" s="18"/>
      <c r="N20" s="17"/>
      <c r="P20" s="64"/>
      <c r="Q20" s="65"/>
      <c r="R20" s="64"/>
      <c r="S20" s="65"/>
      <c r="T20" s="64"/>
      <c r="U20" s="57"/>
      <c r="V20" s="55"/>
      <c r="W20" s="55"/>
      <c r="X20" s="55"/>
      <c r="Y20" s="55"/>
      <c r="Z20" s="55"/>
      <c r="AA20" s="55"/>
      <c r="AB20" s="55"/>
    </row>
    <row r="21" spans="1:28">
      <c r="A21" s="11" t="s">
        <v>16</v>
      </c>
      <c r="B21" s="12"/>
      <c r="C21" s="13"/>
      <c r="D21" s="12"/>
      <c r="E21" s="13"/>
      <c r="F21" s="12"/>
      <c r="G21" s="13">
        <v>1</v>
      </c>
      <c r="H21" s="12">
        <v>1</v>
      </c>
      <c r="I21" s="13"/>
      <c r="J21" s="12"/>
      <c r="K21" s="13"/>
      <c r="L21" s="12"/>
      <c r="M21" s="13"/>
      <c r="N21" s="12">
        <v>2</v>
      </c>
      <c r="O21" s="63">
        <v>2</v>
      </c>
      <c r="P21" s="66">
        <f>SUM(L21:M21)</f>
        <v>0</v>
      </c>
      <c r="Q21" s="67">
        <f>(P21/T21)*100</f>
        <v>0</v>
      </c>
      <c r="R21" s="66">
        <f>SUM(B21:K21)</f>
        <v>2</v>
      </c>
      <c r="S21" s="67">
        <f>(R21/T21)*100</f>
        <v>100</v>
      </c>
      <c r="T21" s="66">
        <f>SUM(P21,R21)</f>
        <v>2</v>
      </c>
      <c r="U21" s="57"/>
      <c r="V21" s="55"/>
      <c r="W21" s="55">
        <f>P21</f>
        <v>0</v>
      </c>
      <c r="X21" s="55"/>
      <c r="Y21" s="55"/>
      <c r="Z21" s="55">
        <f>R21</f>
        <v>2</v>
      </c>
      <c r="AA21" s="55"/>
      <c r="AB21" s="55">
        <f>SUM(V21:AA21)</f>
        <v>2</v>
      </c>
    </row>
    <row r="22" spans="1:28">
      <c r="A22" s="14" t="s">
        <v>17</v>
      </c>
      <c r="B22" s="9"/>
      <c r="C22" s="10"/>
      <c r="D22" s="9"/>
      <c r="E22" s="10"/>
      <c r="F22" s="9"/>
      <c r="G22" s="10">
        <v>2</v>
      </c>
      <c r="H22" s="9"/>
      <c r="I22" s="10"/>
      <c r="J22" s="9"/>
      <c r="K22" s="10"/>
      <c r="L22" s="9"/>
      <c r="M22" s="10"/>
      <c r="N22" s="9">
        <v>2</v>
      </c>
      <c r="O22" s="63">
        <v>2</v>
      </c>
      <c r="P22" s="66">
        <f>SUM(L22:M22)</f>
        <v>0</v>
      </c>
      <c r="Q22" s="67">
        <f>(P22/T22)*100</f>
        <v>0</v>
      </c>
      <c r="R22" s="66">
        <f>SUM(B22:K22)</f>
        <v>2</v>
      </c>
      <c r="S22" s="67">
        <f>(R22/T22)*100</f>
        <v>100</v>
      </c>
      <c r="T22" s="66">
        <f>SUM(P22,R22)</f>
        <v>2</v>
      </c>
      <c r="U22" s="57"/>
      <c r="V22" s="55"/>
      <c r="W22" s="55">
        <f>P22</f>
        <v>0</v>
      </c>
      <c r="X22" s="55"/>
      <c r="Y22" s="55"/>
      <c r="Z22" s="55">
        <f>R22</f>
        <v>2</v>
      </c>
      <c r="AA22" s="55"/>
      <c r="AB22" s="55">
        <f>SUM(V22:AA22)</f>
        <v>2</v>
      </c>
    </row>
    <row r="23" spans="1:28">
      <c r="A23" s="11" t="s">
        <v>18</v>
      </c>
      <c r="B23" s="12"/>
      <c r="C23" s="13"/>
      <c r="D23" s="12"/>
      <c r="E23" s="13"/>
      <c r="F23" s="12"/>
      <c r="G23" s="13"/>
      <c r="H23" s="12">
        <v>1</v>
      </c>
      <c r="I23" s="13"/>
      <c r="J23" s="12"/>
      <c r="K23" s="13"/>
      <c r="L23" s="12"/>
      <c r="M23" s="13"/>
      <c r="N23" s="12">
        <v>1</v>
      </c>
      <c r="O23" s="63">
        <v>2</v>
      </c>
      <c r="P23" s="66">
        <f>SUM(L23:M23)</f>
        <v>0</v>
      </c>
      <c r="Q23" s="67">
        <f>(P23/T23)*100</f>
        <v>0</v>
      </c>
      <c r="R23" s="66">
        <f>SUM(B23:K23)</f>
        <v>1</v>
      </c>
      <c r="S23" s="67">
        <f>(R23/T23)*100</f>
        <v>100</v>
      </c>
      <c r="T23" s="66">
        <f>SUM(P23,R23)</f>
        <v>1</v>
      </c>
      <c r="U23" s="57"/>
      <c r="V23" s="55"/>
      <c r="W23" s="55">
        <f>P23</f>
        <v>0</v>
      </c>
      <c r="X23" s="55"/>
      <c r="Y23" s="55"/>
      <c r="Z23" s="55">
        <f>R23</f>
        <v>1</v>
      </c>
      <c r="AA23" s="55"/>
      <c r="AB23" s="55">
        <f>SUM(V23:AA23)</f>
        <v>1</v>
      </c>
    </row>
    <row r="24" spans="1:28">
      <c r="A24" s="14" t="s">
        <v>19</v>
      </c>
      <c r="B24" s="9"/>
      <c r="C24" s="10"/>
      <c r="D24" s="9"/>
      <c r="E24" s="10"/>
      <c r="F24" s="9"/>
      <c r="G24" s="10">
        <v>1</v>
      </c>
      <c r="H24" s="9">
        <v>1</v>
      </c>
      <c r="I24" s="10"/>
      <c r="J24" s="9"/>
      <c r="K24" s="10"/>
      <c r="L24" s="9"/>
      <c r="M24" s="10"/>
      <c r="N24" s="9">
        <v>2</v>
      </c>
      <c r="O24" s="63">
        <v>2</v>
      </c>
      <c r="P24" s="66">
        <f>SUM(L24:M24)</f>
        <v>0</v>
      </c>
      <c r="Q24" s="67">
        <f>(P24/T24)*100</f>
        <v>0</v>
      </c>
      <c r="R24" s="66">
        <f>SUM(B24:K24)</f>
        <v>2</v>
      </c>
      <c r="S24" s="67">
        <f>(R24/T24)*100</f>
        <v>100</v>
      </c>
      <c r="T24" s="66">
        <f>SUM(P24,R24)</f>
        <v>2</v>
      </c>
      <c r="U24" s="57"/>
      <c r="V24" s="55"/>
      <c r="W24" s="55">
        <f>P24</f>
        <v>0</v>
      </c>
      <c r="X24" s="55"/>
      <c r="Y24" s="55"/>
      <c r="Z24" s="55">
        <f>R24</f>
        <v>2</v>
      </c>
      <c r="AA24" s="55"/>
      <c r="AB24" s="55">
        <f>SUM(V24:AA24)</f>
        <v>2</v>
      </c>
    </row>
    <row r="25" spans="1:28">
      <c r="A25" s="11" t="s">
        <v>20</v>
      </c>
      <c r="B25" s="12"/>
      <c r="C25" s="13"/>
      <c r="D25" s="12"/>
      <c r="E25" s="13">
        <v>1</v>
      </c>
      <c r="F25" s="12"/>
      <c r="G25" s="13">
        <v>3</v>
      </c>
      <c r="H25" s="12">
        <v>3</v>
      </c>
      <c r="I25" s="13">
        <v>8</v>
      </c>
      <c r="J25" s="12">
        <v>7</v>
      </c>
      <c r="K25" s="13">
        <v>8</v>
      </c>
      <c r="L25" s="12">
        <v>1</v>
      </c>
      <c r="M25" s="13"/>
      <c r="N25" s="12">
        <v>31</v>
      </c>
      <c r="O25" s="63">
        <v>2</v>
      </c>
      <c r="P25" s="66">
        <f>SUM(L25:M25)</f>
        <v>1</v>
      </c>
      <c r="Q25" s="67">
        <f>(P25/T25)*100</f>
        <v>3.225806451612903</v>
      </c>
      <c r="R25" s="66">
        <f>SUM(B25:K25)</f>
        <v>30</v>
      </c>
      <c r="S25" s="67">
        <f>(R25/T25)*100</f>
        <v>96.774193548387103</v>
      </c>
      <c r="T25" s="66">
        <f>SUM(P25,R25)</f>
        <v>31</v>
      </c>
      <c r="U25" s="57"/>
      <c r="V25" s="55"/>
      <c r="W25" s="55">
        <f>P25</f>
        <v>1</v>
      </c>
      <c r="X25" s="55"/>
      <c r="Y25" s="55"/>
      <c r="Z25" s="55">
        <f>R25</f>
        <v>30</v>
      </c>
      <c r="AA25" s="55"/>
      <c r="AB25" s="55">
        <f>SUM(V25:AA25)</f>
        <v>31</v>
      </c>
    </row>
    <row r="26" spans="1:28">
      <c r="A26" s="14" t="s">
        <v>21</v>
      </c>
      <c r="B26" s="9"/>
      <c r="C26" s="10"/>
      <c r="D26" s="9"/>
      <c r="E26" s="10"/>
      <c r="F26" s="9"/>
      <c r="G26" s="10">
        <v>6</v>
      </c>
      <c r="H26" s="9">
        <v>10</v>
      </c>
      <c r="I26" s="10">
        <v>11</v>
      </c>
      <c r="J26" s="9">
        <v>19</v>
      </c>
      <c r="K26" s="10">
        <v>26</v>
      </c>
      <c r="L26" s="9">
        <v>24</v>
      </c>
      <c r="M26" s="10"/>
      <c r="N26" s="9">
        <v>96</v>
      </c>
      <c r="O26" s="63">
        <v>2</v>
      </c>
      <c r="P26" s="66">
        <f>SUM(L26:M26)</f>
        <v>24</v>
      </c>
      <c r="Q26" s="67">
        <f>(P26/T26)*100</f>
        <v>25</v>
      </c>
      <c r="R26" s="66">
        <f>SUM(B26:K26)</f>
        <v>72</v>
      </c>
      <c r="S26" s="67">
        <f>(R26/T26)*100</f>
        <v>75</v>
      </c>
      <c r="T26" s="66">
        <f>SUM(P26,R26)</f>
        <v>96</v>
      </c>
      <c r="U26" s="57"/>
      <c r="V26" s="55"/>
      <c r="W26" s="55">
        <f>P26</f>
        <v>24</v>
      </c>
      <c r="X26" s="55"/>
      <c r="Y26" s="55"/>
      <c r="Z26" s="55">
        <f>R26</f>
        <v>72</v>
      </c>
      <c r="AA26" s="55"/>
      <c r="AB26" s="55">
        <f>SUM(V26:AA26)</f>
        <v>96</v>
      </c>
    </row>
    <row r="27" spans="1:28">
      <c r="A27" s="11" t="s">
        <v>22</v>
      </c>
      <c r="B27" s="12"/>
      <c r="C27" s="13"/>
      <c r="D27" s="12"/>
      <c r="E27" s="13"/>
      <c r="F27" s="12"/>
      <c r="G27" s="13"/>
      <c r="H27" s="12"/>
      <c r="I27" s="13">
        <v>2</v>
      </c>
      <c r="J27" s="12"/>
      <c r="K27" s="13">
        <v>2</v>
      </c>
      <c r="L27" s="12"/>
      <c r="M27" s="13"/>
      <c r="N27" s="12">
        <v>4</v>
      </c>
      <c r="O27" s="63">
        <v>2</v>
      </c>
      <c r="P27" s="66">
        <f>SUM(L27:M27)</f>
        <v>0</v>
      </c>
      <c r="Q27" s="67">
        <f>(P27/T27)*100</f>
        <v>0</v>
      </c>
      <c r="R27" s="66">
        <f>SUM(B27:K27)</f>
        <v>4</v>
      </c>
      <c r="S27" s="67">
        <f>(R27/T27)*100</f>
        <v>100</v>
      </c>
      <c r="T27" s="66">
        <f>SUM(P27,R27)</f>
        <v>4</v>
      </c>
      <c r="U27" s="57"/>
      <c r="V27" s="55"/>
      <c r="W27" s="55">
        <f>P27</f>
        <v>0</v>
      </c>
      <c r="X27" s="55"/>
      <c r="Y27" s="55"/>
      <c r="Z27" s="55">
        <f>R27</f>
        <v>4</v>
      </c>
      <c r="AA27" s="55"/>
      <c r="AB27" s="55">
        <f>SUM(V27:AA27)</f>
        <v>4</v>
      </c>
    </row>
    <row r="28" spans="1:28">
      <c r="A28" s="14" t="s">
        <v>23</v>
      </c>
      <c r="B28" s="9"/>
      <c r="C28" s="10"/>
      <c r="D28" s="9"/>
      <c r="E28" s="10"/>
      <c r="F28" s="9">
        <v>5</v>
      </c>
      <c r="G28" s="10"/>
      <c r="H28" s="9"/>
      <c r="I28" s="10"/>
      <c r="J28" s="9"/>
      <c r="K28" s="10"/>
      <c r="L28" s="9"/>
      <c r="M28" s="10"/>
      <c r="N28" s="9">
        <v>5</v>
      </c>
      <c r="O28" s="63">
        <v>2</v>
      </c>
      <c r="P28" s="66">
        <f>SUM(L28:M28)</f>
        <v>0</v>
      </c>
      <c r="Q28" s="67">
        <f>(P28/T28)*100</f>
        <v>0</v>
      </c>
      <c r="R28" s="66">
        <f>SUM(B28:K28)</f>
        <v>5</v>
      </c>
      <c r="S28" s="67">
        <f>(R28/T28)*100</f>
        <v>100</v>
      </c>
      <c r="T28" s="66">
        <f>SUM(P28,R28)</f>
        <v>5</v>
      </c>
      <c r="U28" s="57"/>
      <c r="V28" s="55"/>
      <c r="W28" s="55">
        <f>P28</f>
        <v>0</v>
      </c>
      <c r="X28" s="55"/>
      <c r="Y28" s="55"/>
      <c r="Z28" s="55">
        <f>R28</f>
        <v>5</v>
      </c>
      <c r="AA28" s="55"/>
      <c r="AB28" s="55">
        <f>SUM(V28:AA28)</f>
        <v>5</v>
      </c>
    </row>
    <row r="29" spans="1:28">
      <c r="A29" s="11" t="s">
        <v>24</v>
      </c>
      <c r="B29" s="12"/>
      <c r="C29" s="13"/>
      <c r="D29" s="12"/>
      <c r="E29" s="13"/>
      <c r="F29" s="12"/>
      <c r="G29" s="13"/>
      <c r="H29" s="12"/>
      <c r="I29" s="13"/>
      <c r="J29" s="12">
        <v>1</v>
      </c>
      <c r="K29" s="13"/>
      <c r="L29" s="12">
        <v>3</v>
      </c>
      <c r="M29" s="13"/>
      <c r="N29" s="12">
        <v>4</v>
      </c>
      <c r="O29" s="63">
        <v>2</v>
      </c>
      <c r="P29" s="66">
        <f>SUM(L29:M29)</f>
        <v>3</v>
      </c>
      <c r="Q29" s="67">
        <f>(P29/T29)*100</f>
        <v>75</v>
      </c>
      <c r="R29" s="66">
        <f>SUM(B29:K29)</f>
        <v>1</v>
      </c>
      <c r="S29" s="67">
        <f>(R29/T29)*100</f>
        <v>25</v>
      </c>
      <c r="T29" s="66">
        <f>SUM(P29,R29)</f>
        <v>4</v>
      </c>
      <c r="U29" s="57"/>
      <c r="V29" s="55"/>
      <c r="W29" s="55">
        <f>P29</f>
        <v>3</v>
      </c>
      <c r="X29" s="55"/>
      <c r="Y29" s="55"/>
      <c r="Z29" s="55">
        <f>R29</f>
        <v>1</v>
      </c>
      <c r="AA29" s="55"/>
      <c r="AB29" s="55">
        <f>SUM(V29:AA29)</f>
        <v>4</v>
      </c>
    </row>
    <row r="30" spans="1:28">
      <c r="A30" s="14" t="s">
        <v>25</v>
      </c>
      <c r="B30" s="9"/>
      <c r="C30" s="10"/>
      <c r="D30" s="9"/>
      <c r="E30" s="10"/>
      <c r="F30" s="9">
        <v>1</v>
      </c>
      <c r="G30" s="10">
        <v>3</v>
      </c>
      <c r="H30" s="9">
        <v>3</v>
      </c>
      <c r="I30" s="10">
        <v>1</v>
      </c>
      <c r="J30" s="9">
        <v>1</v>
      </c>
      <c r="K30" s="10">
        <v>2</v>
      </c>
      <c r="L30" s="9">
        <v>8</v>
      </c>
      <c r="M30" s="10"/>
      <c r="N30" s="9">
        <v>19</v>
      </c>
      <c r="O30" s="63">
        <v>2</v>
      </c>
      <c r="P30" s="66">
        <f>SUM(L30:M30)</f>
        <v>8</v>
      </c>
      <c r="Q30" s="67">
        <f>(P30/T30)*100</f>
        <v>42.105263157894733</v>
      </c>
      <c r="R30" s="66">
        <f>SUM(B30:K30)</f>
        <v>11</v>
      </c>
      <c r="S30" s="67">
        <f>(R30/T30)*100</f>
        <v>57.894736842105267</v>
      </c>
      <c r="T30" s="66">
        <f>SUM(P30,R30)</f>
        <v>19</v>
      </c>
      <c r="U30" s="57"/>
      <c r="V30" s="55"/>
      <c r="W30" s="55">
        <f>P30</f>
        <v>8</v>
      </c>
      <c r="X30" s="55"/>
      <c r="Y30" s="55"/>
      <c r="Z30" s="55">
        <f>R30</f>
        <v>11</v>
      </c>
      <c r="AA30" s="55"/>
      <c r="AB30" s="55">
        <f>SUM(V30:AA30)</f>
        <v>19</v>
      </c>
    </row>
    <row r="31" spans="1:28">
      <c r="A31" s="11" t="s">
        <v>26</v>
      </c>
      <c r="B31" s="12"/>
      <c r="C31" s="13"/>
      <c r="D31" s="12"/>
      <c r="E31" s="13"/>
      <c r="F31" s="12">
        <v>1</v>
      </c>
      <c r="G31" s="13"/>
      <c r="H31" s="12"/>
      <c r="I31" s="13"/>
      <c r="J31" s="12"/>
      <c r="K31" s="13"/>
      <c r="L31" s="12"/>
      <c r="M31" s="13"/>
      <c r="N31" s="12">
        <v>1</v>
      </c>
      <c r="O31" s="63">
        <v>2</v>
      </c>
      <c r="P31" s="66">
        <f>SUM(L31:M31)</f>
        <v>0</v>
      </c>
      <c r="Q31" s="67">
        <f>(P31/T31)*100</f>
        <v>0</v>
      </c>
      <c r="R31" s="66">
        <f>SUM(B31:K31)</f>
        <v>1</v>
      </c>
      <c r="S31" s="67">
        <f>(R31/T31)*100</f>
        <v>100</v>
      </c>
      <c r="T31" s="66">
        <f>SUM(P31,R31)</f>
        <v>1</v>
      </c>
      <c r="U31" s="57"/>
      <c r="V31" s="55"/>
      <c r="W31" s="55">
        <f>P31</f>
        <v>0</v>
      </c>
      <c r="X31" s="55"/>
      <c r="Y31" s="55"/>
      <c r="Z31" s="55">
        <f>R31</f>
        <v>1</v>
      </c>
      <c r="AA31" s="55"/>
      <c r="AB31" s="55">
        <f>SUM(V31:AA31)</f>
        <v>1</v>
      </c>
    </row>
    <row r="32" spans="1:28">
      <c r="A32" s="14" t="s">
        <v>27</v>
      </c>
      <c r="B32" s="9"/>
      <c r="C32" s="10"/>
      <c r="D32" s="9"/>
      <c r="E32" s="10"/>
      <c r="F32" s="9"/>
      <c r="G32" s="10"/>
      <c r="H32" s="9"/>
      <c r="I32" s="10"/>
      <c r="J32" s="9"/>
      <c r="K32" s="10">
        <v>1</v>
      </c>
      <c r="L32" s="9"/>
      <c r="M32" s="10"/>
      <c r="N32" s="9">
        <v>1</v>
      </c>
      <c r="O32" s="63">
        <v>2</v>
      </c>
      <c r="P32" s="66">
        <f>SUM(L32:M32)</f>
        <v>0</v>
      </c>
      <c r="Q32" s="67">
        <f>(P32/T32)*100</f>
        <v>0</v>
      </c>
      <c r="R32" s="66">
        <f>SUM(B32:K32)</f>
        <v>1</v>
      </c>
      <c r="S32" s="67">
        <f>(R32/T32)*100</f>
        <v>100</v>
      </c>
      <c r="T32" s="66">
        <f>SUM(P32,R32)</f>
        <v>1</v>
      </c>
      <c r="U32" s="57"/>
      <c r="V32" s="55"/>
      <c r="W32" s="55">
        <f>P32</f>
        <v>0</v>
      </c>
      <c r="X32" s="55"/>
      <c r="Y32" s="55"/>
      <c r="Z32" s="55">
        <f>R32</f>
        <v>1</v>
      </c>
      <c r="AA32" s="55"/>
      <c r="AB32" s="55">
        <f>SUM(V32:AA32)</f>
        <v>1</v>
      </c>
    </row>
    <row r="33" spans="1:28">
      <c r="A33" s="11" t="s">
        <v>28</v>
      </c>
      <c r="B33" s="12"/>
      <c r="C33" s="13"/>
      <c r="D33" s="12"/>
      <c r="E33" s="13"/>
      <c r="F33" s="12"/>
      <c r="G33" s="13"/>
      <c r="H33" s="12"/>
      <c r="I33" s="13">
        <v>1</v>
      </c>
      <c r="J33" s="12">
        <v>8</v>
      </c>
      <c r="K33" s="13">
        <v>6</v>
      </c>
      <c r="L33" s="12">
        <v>2</v>
      </c>
      <c r="M33" s="13"/>
      <c r="N33" s="12">
        <v>17</v>
      </c>
      <c r="O33" s="63">
        <v>2</v>
      </c>
      <c r="P33" s="66">
        <f>SUM(L33:M33)</f>
        <v>2</v>
      </c>
      <c r="Q33" s="67">
        <f>(P33/T33)*100</f>
        <v>11.76470588235294</v>
      </c>
      <c r="R33" s="66">
        <f>SUM(B33:K33)</f>
        <v>15</v>
      </c>
      <c r="S33" s="67">
        <f>(R33/T33)*100</f>
        <v>88.235294117647058</v>
      </c>
      <c r="T33" s="66">
        <f>SUM(P33,R33)</f>
        <v>17</v>
      </c>
      <c r="U33" s="57"/>
      <c r="V33" s="55"/>
      <c r="W33" s="55">
        <f>P33</f>
        <v>2</v>
      </c>
      <c r="X33" s="55"/>
      <c r="Y33" s="55"/>
      <c r="Z33" s="55">
        <f>R33</f>
        <v>15</v>
      </c>
      <c r="AA33" s="55"/>
      <c r="AB33" s="55">
        <f>SUM(V33:AA33)</f>
        <v>17</v>
      </c>
    </row>
    <row r="34" spans="1:28">
      <c r="A34" s="14" t="s">
        <v>29</v>
      </c>
      <c r="B34" s="9"/>
      <c r="C34" s="10"/>
      <c r="D34" s="9"/>
      <c r="E34" s="10"/>
      <c r="F34" s="9"/>
      <c r="G34" s="10"/>
      <c r="H34" s="9"/>
      <c r="I34" s="10">
        <v>3</v>
      </c>
      <c r="J34" s="9">
        <v>3</v>
      </c>
      <c r="K34" s="10">
        <v>1</v>
      </c>
      <c r="L34" s="9"/>
      <c r="M34" s="10"/>
      <c r="N34" s="9">
        <v>7</v>
      </c>
      <c r="O34" s="63">
        <v>2</v>
      </c>
      <c r="P34" s="66">
        <f>SUM(L34:M34)</f>
        <v>0</v>
      </c>
      <c r="Q34" s="67">
        <f>(P34/T34)*100</f>
        <v>0</v>
      </c>
      <c r="R34" s="66">
        <f>SUM(B34:K34)</f>
        <v>7</v>
      </c>
      <c r="S34" s="67">
        <f>(R34/T34)*100</f>
        <v>100</v>
      </c>
      <c r="T34" s="66">
        <f>SUM(P34,R34)</f>
        <v>7</v>
      </c>
      <c r="U34" s="57"/>
      <c r="V34" s="55"/>
      <c r="W34" s="55">
        <f>P34</f>
        <v>0</v>
      </c>
      <c r="X34" s="55"/>
      <c r="Y34" s="55"/>
      <c r="Z34" s="55">
        <f>R34</f>
        <v>7</v>
      </c>
      <c r="AA34" s="55"/>
      <c r="AB34" s="55">
        <f>SUM(V34:AA34)</f>
        <v>7</v>
      </c>
    </row>
    <row r="35" spans="1:28">
      <c r="A35" s="11" t="s">
        <v>30</v>
      </c>
      <c r="B35" s="12"/>
      <c r="C35" s="13"/>
      <c r="D35" s="12"/>
      <c r="E35" s="13"/>
      <c r="F35" s="12"/>
      <c r="G35" s="13"/>
      <c r="H35" s="12"/>
      <c r="I35" s="13"/>
      <c r="J35" s="12">
        <v>4</v>
      </c>
      <c r="K35" s="13">
        <v>5</v>
      </c>
      <c r="L35" s="12"/>
      <c r="M35" s="13"/>
      <c r="N35" s="12">
        <v>9</v>
      </c>
      <c r="O35" s="63">
        <v>2</v>
      </c>
      <c r="P35" s="66">
        <f>SUM(L35:M35)</f>
        <v>0</v>
      </c>
      <c r="Q35" s="67">
        <f>(P35/T35)*100</f>
        <v>0</v>
      </c>
      <c r="R35" s="66">
        <f>SUM(B35:K35)</f>
        <v>9</v>
      </c>
      <c r="S35" s="67">
        <f>(R35/T35)*100</f>
        <v>100</v>
      </c>
      <c r="T35" s="66">
        <f>SUM(P35,R35)</f>
        <v>9</v>
      </c>
      <c r="U35" s="57"/>
      <c r="V35" s="55"/>
      <c r="W35" s="55">
        <f>P35</f>
        <v>0</v>
      </c>
      <c r="X35" s="55"/>
      <c r="Y35" s="55"/>
      <c r="Z35" s="55">
        <f>R35</f>
        <v>9</v>
      </c>
      <c r="AA35" s="55"/>
      <c r="AB35" s="55">
        <f>SUM(V35:AA35)</f>
        <v>9</v>
      </c>
    </row>
    <row r="36" spans="1:28">
      <c r="A36" s="14" t="s">
        <v>31</v>
      </c>
      <c r="B36" s="9"/>
      <c r="C36" s="10"/>
      <c r="D36" s="9"/>
      <c r="E36" s="10"/>
      <c r="F36" s="9"/>
      <c r="G36" s="10"/>
      <c r="H36" s="9"/>
      <c r="I36" s="10">
        <v>4</v>
      </c>
      <c r="J36" s="9">
        <v>6</v>
      </c>
      <c r="K36" s="10">
        <v>1</v>
      </c>
      <c r="L36" s="9"/>
      <c r="M36" s="10"/>
      <c r="N36" s="9">
        <v>11</v>
      </c>
      <c r="O36" s="63">
        <v>2</v>
      </c>
      <c r="P36" s="68">
        <f>SUM(L36:M36)</f>
        <v>0</v>
      </c>
      <c r="Q36" s="69">
        <f>(P36/T36)*100</f>
        <v>0</v>
      </c>
      <c r="R36" s="68">
        <f>SUM(B36:K36)</f>
        <v>11</v>
      </c>
      <c r="S36" s="69">
        <f>(R36/T36)*100</f>
        <v>100</v>
      </c>
      <c r="T36" s="68">
        <f>SUM(P36,R36)</f>
        <v>11</v>
      </c>
      <c r="U36" s="57"/>
      <c r="V36" s="55"/>
      <c r="W36" s="55">
        <f>P36</f>
        <v>0</v>
      </c>
      <c r="X36" s="55"/>
      <c r="Y36" s="55"/>
      <c r="Z36" s="55">
        <f>R36</f>
        <v>11</v>
      </c>
      <c r="AA36" s="55"/>
      <c r="AB36" s="55">
        <f>SUM(V36:AA36)</f>
        <v>11</v>
      </c>
    </row>
    <row r="37" spans="1:28">
      <c r="A37" s="26" t="s">
        <v>32</v>
      </c>
      <c r="B37" s="27"/>
      <c r="C37" s="28"/>
      <c r="D37" s="27"/>
      <c r="E37" s="28">
        <v>1</v>
      </c>
      <c r="F37" s="27">
        <v>2</v>
      </c>
      <c r="G37" s="28">
        <v>1</v>
      </c>
      <c r="H37" s="27">
        <v>6</v>
      </c>
      <c r="I37" s="28">
        <v>8</v>
      </c>
      <c r="J37" s="27">
        <v>26</v>
      </c>
      <c r="K37" s="28">
        <v>54</v>
      </c>
      <c r="L37" s="27">
        <v>83</v>
      </c>
      <c r="M37" s="28"/>
      <c r="N37" s="27">
        <v>181</v>
      </c>
      <c r="P37" s="54">
        <f>SUM(P38:P47)</f>
        <v>83</v>
      </c>
      <c r="Q37" s="53">
        <f>(P37/T37)*100</f>
        <v>45.856353591160222</v>
      </c>
      <c r="R37" s="54">
        <f>SUM(R38:R47)</f>
        <v>98</v>
      </c>
      <c r="S37" s="53">
        <f t="shared" ref="S21:S37" si="3">(R37/T37)*100</f>
        <v>54.143646408839771</v>
      </c>
      <c r="T37" s="54">
        <f>SUM(T38:T47)</f>
        <v>181</v>
      </c>
      <c r="U37" s="50"/>
      <c r="V37" s="54">
        <f t="shared" ref="V37:AB37" si="4">SUM(V38:V47)</f>
        <v>0</v>
      </c>
      <c r="W37" s="54">
        <f t="shared" si="4"/>
        <v>83</v>
      </c>
      <c r="X37" s="54">
        <f t="shared" si="4"/>
        <v>0</v>
      </c>
      <c r="Y37" s="54">
        <f t="shared" si="4"/>
        <v>0</v>
      </c>
      <c r="Z37" s="54">
        <f t="shared" si="4"/>
        <v>98</v>
      </c>
      <c r="AA37" s="54">
        <f t="shared" si="4"/>
        <v>0</v>
      </c>
      <c r="AB37" s="54">
        <f t="shared" si="4"/>
        <v>181</v>
      </c>
    </row>
    <row r="38" spans="1:28">
      <c r="A38" s="33" t="s">
        <v>33</v>
      </c>
      <c r="B38" s="17"/>
      <c r="C38" s="18"/>
      <c r="D38" s="17"/>
      <c r="E38" s="18"/>
      <c r="F38" s="17"/>
      <c r="G38" s="18"/>
      <c r="H38" s="17"/>
      <c r="I38" s="18"/>
      <c r="J38" s="17"/>
      <c r="K38" s="18"/>
      <c r="L38" s="17"/>
      <c r="M38" s="18"/>
      <c r="N38" s="17"/>
      <c r="P38" s="64"/>
      <c r="Q38" s="65"/>
      <c r="R38" s="64"/>
      <c r="S38" s="65"/>
      <c r="T38" s="64"/>
      <c r="U38" s="57"/>
      <c r="V38" s="55"/>
      <c r="W38" s="55"/>
      <c r="X38" s="55"/>
      <c r="Y38" s="55"/>
      <c r="Z38" s="55"/>
      <c r="AA38" s="55"/>
      <c r="AB38" s="55"/>
    </row>
    <row r="39" spans="1:28">
      <c r="A39" s="11" t="s">
        <v>34</v>
      </c>
      <c r="B39" s="12"/>
      <c r="C39" s="13"/>
      <c r="D39" s="12"/>
      <c r="E39" s="13"/>
      <c r="F39" s="12">
        <v>2</v>
      </c>
      <c r="G39" s="13"/>
      <c r="H39" s="12">
        <v>2</v>
      </c>
      <c r="I39" s="13"/>
      <c r="J39" s="12"/>
      <c r="K39" s="13"/>
      <c r="L39" s="12"/>
      <c r="M39" s="13"/>
      <c r="N39" s="12">
        <v>4</v>
      </c>
      <c r="O39" s="63">
        <v>2</v>
      </c>
      <c r="P39" s="66">
        <f>SUM(L39:M39)</f>
        <v>0</v>
      </c>
      <c r="Q39" s="67">
        <f>(P39/T39)*100</f>
        <v>0</v>
      </c>
      <c r="R39" s="66">
        <f>SUM(B39:K39)</f>
        <v>4</v>
      </c>
      <c r="S39" s="67">
        <f>(R39/T39)*100</f>
        <v>100</v>
      </c>
      <c r="T39" s="66">
        <f>SUM(P39,R39)</f>
        <v>4</v>
      </c>
      <c r="U39" s="57"/>
      <c r="V39" s="55"/>
      <c r="W39" s="55">
        <f>P39</f>
        <v>0</v>
      </c>
      <c r="X39" s="55"/>
      <c r="Y39" s="55"/>
      <c r="Z39" s="55">
        <f>R39</f>
        <v>4</v>
      </c>
      <c r="AA39" s="55"/>
      <c r="AB39" s="55">
        <f>SUM(V39:AA39)</f>
        <v>4</v>
      </c>
    </row>
    <row r="40" spans="1:28">
      <c r="A40" s="14" t="s">
        <v>35</v>
      </c>
      <c r="B40" s="9"/>
      <c r="C40" s="10"/>
      <c r="D40" s="9"/>
      <c r="E40" s="10"/>
      <c r="F40" s="9"/>
      <c r="G40" s="10"/>
      <c r="H40" s="9"/>
      <c r="I40" s="10"/>
      <c r="J40" s="9">
        <v>10</v>
      </c>
      <c r="K40" s="10">
        <v>11</v>
      </c>
      <c r="L40" s="9">
        <v>57</v>
      </c>
      <c r="M40" s="10"/>
      <c r="N40" s="9">
        <v>78</v>
      </c>
      <c r="O40" s="63">
        <v>2</v>
      </c>
      <c r="P40" s="66">
        <f>SUM(L40:M40)</f>
        <v>57</v>
      </c>
      <c r="Q40" s="67">
        <f>(P40/T40)*100</f>
        <v>73.076923076923066</v>
      </c>
      <c r="R40" s="66">
        <f>SUM(B40:K40)</f>
        <v>21</v>
      </c>
      <c r="S40" s="67">
        <f>(R40/T40)*100</f>
        <v>26.923076923076923</v>
      </c>
      <c r="T40" s="66">
        <f>SUM(P40,R40)</f>
        <v>78</v>
      </c>
      <c r="U40" s="57"/>
      <c r="V40" s="55"/>
      <c r="W40" s="55">
        <f>P40</f>
        <v>57</v>
      </c>
      <c r="X40" s="55"/>
      <c r="Y40" s="55"/>
      <c r="Z40" s="55">
        <f>R40</f>
        <v>21</v>
      </c>
      <c r="AA40" s="55"/>
      <c r="AB40" s="55">
        <f>SUM(V40:AA40)</f>
        <v>78</v>
      </c>
    </row>
    <row r="41" spans="1:28">
      <c r="A41" s="11" t="s">
        <v>36</v>
      </c>
      <c r="B41" s="12"/>
      <c r="C41" s="13"/>
      <c r="D41" s="12"/>
      <c r="E41" s="13"/>
      <c r="F41" s="12"/>
      <c r="G41" s="13"/>
      <c r="H41" s="12"/>
      <c r="I41" s="13"/>
      <c r="J41" s="12">
        <v>2</v>
      </c>
      <c r="K41" s="13">
        <v>2</v>
      </c>
      <c r="L41" s="12">
        <v>7</v>
      </c>
      <c r="M41" s="13"/>
      <c r="N41" s="12">
        <v>11</v>
      </c>
      <c r="O41" s="63">
        <v>2</v>
      </c>
      <c r="P41" s="66">
        <f>SUM(L41:M41)</f>
        <v>7</v>
      </c>
      <c r="Q41" s="67">
        <f>(P41/T41)*100</f>
        <v>63.636363636363633</v>
      </c>
      <c r="R41" s="66">
        <f>SUM(B41:K41)</f>
        <v>4</v>
      </c>
      <c r="S41" s="67">
        <f>(R41/T41)*100</f>
        <v>36.363636363636367</v>
      </c>
      <c r="T41" s="66">
        <f>SUM(P41,R41)</f>
        <v>11</v>
      </c>
      <c r="U41" s="57"/>
      <c r="V41" s="55"/>
      <c r="W41" s="55">
        <f>P41</f>
        <v>7</v>
      </c>
      <c r="X41" s="55"/>
      <c r="Y41" s="55"/>
      <c r="Z41" s="55">
        <f>R41</f>
        <v>4</v>
      </c>
      <c r="AA41" s="55"/>
      <c r="AB41" s="55">
        <f>SUM(V41:AA41)</f>
        <v>11</v>
      </c>
    </row>
    <row r="42" spans="1:28">
      <c r="A42" s="14" t="s">
        <v>37</v>
      </c>
      <c r="B42" s="9"/>
      <c r="C42" s="10"/>
      <c r="D42" s="9"/>
      <c r="E42" s="10"/>
      <c r="F42" s="9"/>
      <c r="G42" s="10"/>
      <c r="H42" s="9">
        <v>1</v>
      </c>
      <c r="I42" s="10">
        <v>2</v>
      </c>
      <c r="J42" s="9">
        <v>1</v>
      </c>
      <c r="K42" s="10">
        <v>1</v>
      </c>
      <c r="L42" s="9"/>
      <c r="M42" s="10"/>
      <c r="N42" s="9">
        <v>5</v>
      </c>
      <c r="O42" s="63">
        <v>2</v>
      </c>
      <c r="P42" s="66">
        <f>SUM(L42:M42)</f>
        <v>0</v>
      </c>
      <c r="Q42" s="67">
        <f>(P42/T42)*100</f>
        <v>0</v>
      </c>
      <c r="R42" s="66">
        <f>SUM(B42:K42)</f>
        <v>5</v>
      </c>
      <c r="S42" s="67">
        <f>(R42/T42)*100</f>
        <v>100</v>
      </c>
      <c r="T42" s="66">
        <f>SUM(P42,R42)</f>
        <v>5</v>
      </c>
      <c r="U42" s="57"/>
      <c r="V42" s="55"/>
      <c r="W42" s="55">
        <f>P42</f>
        <v>0</v>
      </c>
      <c r="X42" s="55"/>
      <c r="Y42" s="55"/>
      <c r="Z42" s="55">
        <f>R42</f>
        <v>5</v>
      </c>
      <c r="AA42" s="55"/>
      <c r="AB42" s="55">
        <f>SUM(V42:AA42)</f>
        <v>5</v>
      </c>
    </row>
    <row r="43" spans="1:28">
      <c r="A43" s="11" t="s">
        <v>38</v>
      </c>
      <c r="B43" s="12"/>
      <c r="C43" s="13"/>
      <c r="D43" s="12"/>
      <c r="E43" s="13"/>
      <c r="F43" s="12"/>
      <c r="G43" s="13"/>
      <c r="H43" s="12"/>
      <c r="I43" s="13"/>
      <c r="J43" s="12">
        <v>2</v>
      </c>
      <c r="K43" s="13">
        <v>6</v>
      </c>
      <c r="L43" s="12"/>
      <c r="M43" s="13"/>
      <c r="N43" s="12">
        <v>8</v>
      </c>
      <c r="O43" s="63">
        <v>2</v>
      </c>
      <c r="P43" s="66">
        <f>SUM(L43:M43)</f>
        <v>0</v>
      </c>
      <c r="Q43" s="67">
        <f>(P43/T43)*100</f>
        <v>0</v>
      </c>
      <c r="R43" s="66">
        <f>SUM(B43:K43)</f>
        <v>8</v>
      </c>
      <c r="S43" s="67">
        <f>(R43/T43)*100</f>
        <v>100</v>
      </c>
      <c r="T43" s="66">
        <f>SUM(P43,R43)</f>
        <v>8</v>
      </c>
      <c r="U43" s="57"/>
      <c r="V43" s="55"/>
      <c r="W43" s="55">
        <f>P43</f>
        <v>0</v>
      </c>
      <c r="X43" s="55"/>
      <c r="Y43" s="55"/>
      <c r="Z43" s="55">
        <f>R43</f>
        <v>8</v>
      </c>
      <c r="AA43" s="55"/>
      <c r="AB43" s="55">
        <f>SUM(V43:AA43)</f>
        <v>8</v>
      </c>
    </row>
    <row r="44" spans="1:28">
      <c r="A44" s="14" t="s">
        <v>39</v>
      </c>
      <c r="B44" s="9"/>
      <c r="C44" s="10"/>
      <c r="D44" s="9"/>
      <c r="E44" s="10"/>
      <c r="F44" s="9"/>
      <c r="G44" s="10"/>
      <c r="H44" s="9">
        <v>1</v>
      </c>
      <c r="I44" s="10">
        <v>1</v>
      </c>
      <c r="J44" s="9">
        <v>1</v>
      </c>
      <c r="K44" s="10"/>
      <c r="L44" s="9"/>
      <c r="M44" s="10"/>
      <c r="N44" s="9">
        <v>3</v>
      </c>
      <c r="O44" s="63">
        <v>2</v>
      </c>
      <c r="P44" s="66">
        <f>SUM(L44:M44)</f>
        <v>0</v>
      </c>
      <c r="Q44" s="67">
        <f>(P44/T44)*100</f>
        <v>0</v>
      </c>
      <c r="R44" s="66">
        <f>SUM(B44:K44)</f>
        <v>3</v>
      </c>
      <c r="S44" s="67">
        <f>(R44/T44)*100</f>
        <v>100</v>
      </c>
      <c r="T44" s="66">
        <f>SUM(P44,R44)</f>
        <v>3</v>
      </c>
      <c r="U44" s="57"/>
      <c r="V44" s="55"/>
      <c r="W44" s="55">
        <f>P44</f>
        <v>0</v>
      </c>
      <c r="X44" s="55"/>
      <c r="Y44" s="55"/>
      <c r="Z44" s="55">
        <f>R44</f>
        <v>3</v>
      </c>
      <c r="AA44" s="55"/>
      <c r="AB44" s="55">
        <f>SUM(V44:AA44)</f>
        <v>3</v>
      </c>
    </row>
    <row r="45" spans="1:28">
      <c r="A45" s="32" t="s">
        <v>40</v>
      </c>
      <c r="B45" s="6"/>
      <c r="C45" s="7"/>
      <c r="D45" s="6"/>
      <c r="E45" s="7"/>
      <c r="F45" s="6"/>
      <c r="G45" s="7"/>
      <c r="H45" s="6"/>
      <c r="I45" s="7"/>
      <c r="J45" s="6"/>
      <c r="K45" s="7"/>
      <c r="L45" s="6"/>
      <c r="M45" s="7"/>
      <c r="N45" s="6"/>
      <c r="P45" s="66"/>
      <c r="Q45" s="67"/>
      <c r="R45" s="66"/>
      <c r="S45" s="67"/>
      <c r="T45" s="66"/>
      <c r="U45" s="57"/>
      <c r="V45" s="55"/>
      <c r="W45" s="55">
        <f t="shared" ref="W39:W45" si="5">P45</f>
        <v>0</v>
      </c>
      <c r="X45" s="55"/>
      <c r="Y45" s="55"/>
      <c r="Z45" s="55">
        <f t="shared" ref="Z39:Z45" si="6">R45</f>
        <v>0</v>
      </c>
      <c r="AA45" s="55"/>
      <c r="AB45" s="55">
        <f t="shared" ref="AB39:AB45" si="7">SUM(V45:AA45)</f>
        <v>0</v>
      </c>
    </row>
    <row r="46" spans="1:28">
      <c r="A46" s="14" t="s">
        <v>41</v>
      </c>
      <c r="B46" s="9"/>
      <c r="C46" s="10"/>
      <c r="D46" s="9"/>
      <c r="E46" s="10">
        <v>1</v>
      </c>
      <c r="F46" s="9"/>
      <c r="G46" s="10">
        <v>1</v>
      </c>
      <c r="H46" s="9">
        <v>2</v>
      </c>
      <c r="I46" s="10">
        <v>5</v>
      </c>
      <c r="J46" s="9">
        <v>10</v>
      </c>
      <c r="K46" s="10">
        <v>34</v>
      </c>
      <c r="L46" s="9"/>
      <c r="M46" s="10"/>
      <c r="N46" s="9">
        <v>53</v>
      </c>
      <c r="O46" s="63">
        <v>2</v>
      </c>
      <c r="P46" s="66">
        <f>SUM(L46:M46)</f>
        <v>0</v>
      </c>
      <c r="Q46" s="67">
        <f>(P46/T46)*100</f>
        <v>0</v>
      </c>
      <c r="R46" s="66">
        <f>SUM(B46:K46)</f>
        <v>53</v>
      </c>
      <c r="S46" s="67">
        <f>(R46/T46)*100</f>
        <v>100</v>
      </c>
      <c r="T46" s="66">
        <f>SUM(P46,R46)</f>
        <v>53</v>
      </c>
      <c r="U46" s="57"/>
      <c r="V46" s="55"/>
      <c r="W46" s="55">
        <f>P46</f>
        <v>0</v>
      </c>
      <c r="X46" s="55"/>
      <c r="Y46" s="55"/>
      <c r="Z46" s="55">
        <f>R46</f>
        <v>53</v>
      </c>
      <c r="AA46" s="55"/>
      <c r="AB46" s="55">
        <f>SUM(V46:AA46)</f>
        <v>53</v>
      </c>
    </row>
    <row r="47" spans="1:28">
      <c r="A47" s="11" t="s">
        <v>42</v>
      </c>
      <c r="B47" s="12"/>
      <c r="C47" s="13"/>
      <c r="D47" s="12"/>
      <c r="E47" s="13"/>
      <c r="F47" s="12"/>
      <c r="G47" s="13"/>
      <c r="H47" s="12"/>
      <c r="I47" s="13"/>
      <c r="J47" s="12"/>
      <c r="K47" s="13"/>
      <c r="L47" s="12">
        <v>19</v>
      </c>
      <c r="M47" s="13"/>
      <c r="N47" s="12">
        <v>19</v>
      </c>
      <c r="O47" s="63">
        <v>2</v>
      </c>
      <c r="P47" s="68">
        <f>SUM(L47:M47)</f>
        <v>19</v>
      </c>
      <c r="Q47" s="69">
        <f>(P47/T47)*100</f>
        <v>100</v>
      </c>
      <c r="R47" s="68">
        <f>SUM(B47:K47)</f>
        <v>0</v>
      </c>
      <c r="S47" s="69">
        <f>(R47/T47)*100</f>
        <v>0</v>
      </c>
      <c r="T47" s="68">
        <f>SUM(P47,R47)</f>
        <v>19</v>
      </c>
      <c r="U47" s="57"/>
      <c r="V47" s="55"/>
      <c r="W47" s="55">
        <f>P47</f>
        <v>19</v>
      </c>
      <c r="X47" s="55"/>
      <c r="Y47" s="55"/>
      <c r="Z47" s="55">
        <f>R47</f>
        <v>0</v>
      </c>
      <c r="AA47" s="55"/>
      <c r="AB47" s="55">
        <f>SUM(V47:AA47)</f>
        <v>19</v>
      </c>
    </row>
    <row r="48" spans="1:28">
      <c r="A48" s="29" t="s">
        <v>43</v>
      </c>
      <c r="B48" s="30"/>
      <c r="C48" s="31"/>
      <c r="D48" s="30"/>
      <c r="E48" s="31">
        <v>6</v>
      </c>
      <c r="F48" s="30">
        <v>2</v>
      </c>
      <c r="G48" s="31"/>
      <c r="H48" s="30">
        <v>15</v>
      </c>
      <c r="I48" s="31">
        <v>6</v>
      </c>
      <c r="J48" s="30">
        <v>18</v>
      </c>
      <c r="K48" s="31">
        <v>22</v>
      </c>
      <c r="L48" s="30">
        <v>46</v>
      </c>
      <c r="M48" s="31">
        <v>1</v>
      </c>
      <c r="N48" s="30">
        <v>116</v>
      </c>
      <c r="P48" s="54">
        <f>SUM(P49:P55)</f>
        <v>47</v>
      </c>
      <c r="Q48" s="53">
        <f>(P48/T48)*100</f>
        <v>40.517241379310342</v>
      </c>
      <c r="R48" s="54">
        <f>SUM(R49:R55)</f>
        <v>69</v>
      </c>
      <c r="S48" s="53">
        <f>(R48/T48)*100</f>
        <v>59.482758620689658</v>
      </c>
      <c r="T48" s="54">
        <f>SUM(T50:T55)</f>
        <v>116</v>
      </c>
      <c r="U48" s="50"/>
      <c r="V48" s="54">
        <f t="shared" ref="V48:AB48" si="8">SUM(V49:V55)</f>
        <v>0</v>
      </c>
      <c r="W48" s="54">
        <f t="shared" si="8"/>
        <v>47</v>
      </c>
      <c r="X48" s="54">
        <f t="shared" si="8"/>
        <v>0</v>
      </c>
      <c r="Y48" s="54">
        <f t="shared" si="8"/>
        <v>0</v>
      </c>
      <c r="Z48" s="54">
        <f t="shared" si="8"/>
        <v>69</v>
      </c>
      <c r="AA48" s="54">
        <f t="shared" si="8"/>
        <v>0</v>
      </c>
      <c r="AB48" s="54">
        <f t="shared" si="8"/>
        <v>116</v>
      </c>
    </row>
    <row r="49" spans="1:28">
      <c r="A49" s="32" t="s">
        <v>44</v>
      </c>
      <c r="B49" s="6"/>
      <c r="C49" s="7"/>
      <c r="D49" s="6"/>
      <c r="E49" s="7"/>
      <c r="F49" s="6"/>
      <c r="G49" s="7"/>
      <c r="H49" s="6"/>
      <c r="I49" s="7"/>
      <c r="J49" s="6"/>
      <c r="K49" s="7"/>
      <c r="L49" s="6"/>
      <c r="M49" s="7"/>
      <c r="N49" s="6"/>
      <c r="P49" s="64"/>
      <c r="Q49" s="65"/>
      <c r="R49" s="64"/>
      <c r="S49" s="65"/>
      <c r="T49" s="64"/>
      <c r="U49" s="57"/>
      <c r="V49" s="55"/>
      <c r="W49" s="55"/>
      <c r="X49" s="55"/>
      <c r="Y49" s="55"/>
      <c r="Z49" s="55"/>
      <c r="AA49" s="55"/>
      <c r="AB49" s="55"/>
    </row>
    <row r="50" spans="1:28">
      <c r="A50" s="14" t="s">
        <v>45</v>
      </c>
      <c r="B50" s="9"/>
      <c r="C50" s="10"/>
      <c r="D50" s="9"/>
      <c r="E50" s="10">
        <v>1</v>
      </c>
      <c r="F50" s="9">
        <v>1</v>
      </c>
      <c r="G50" s="10"/>
      <c r="H50" s="9"/>
      <c r="I50" s="10"/>
      <c r="J50" s="9"/>
      <c r="K50" s="10"/>
      <c r="L50" s="9"/>
      <c r="M50" s="10"/>
      <c r="N50" s="9">
        <v>2</v>
      </c>
      <c r="O50" s="63">
        <v>2</v>
      </c>
      <c r="P50" s="66">
        <f>SUM(L50:M50)</f>
        <v>0</v>
      </c>
      <c r="Q50" s="67">
        <f>(P50/T50)*100</f>
        <v>0</v>
      </c>
      <c r="R50" s="66">
        <f>SUM(B50:K50)</f>
        <v>2</v>
      </c>
      <c r="S50" s="67">
        <f>(R50/T50)*100</f>
        <v>100</v>
      </c>
      <c r="T50" s="66">
        <f>SUM(P50,R50)</f>
        <v>2</v>
      </c>
      <c r="U50" s="57"/>
      <c r="V50" s="55"/>
      <c r="W50" s="55">
        <f>P50</f>
        <v>0</v>
      </c>
      <c r="X50" s="55"/>
      <c r="Y50" s="55"/>
      <c r="Z50" s="55">
        <f>R50</f>
        <v>2</v>
      </c>
      <c r="AA50" s="55"/>
      <c r="AB50" s="55">
        <f>SUM(V50:AA50)</f>
        <v>2</v>
      </c>
    </row>
    <row r="51" spans="1:28">
      <c r="A51" s="11" t="s">
        <v>46</v>
      </c>
      <c r="B51" s="12"/>
      <c r="C51" s="13"/>
      <c r="D51" s="12"/>
      <c r="E51" s="13">
        <v>3</v>
      </c>
      <c r="F51" s="12">
        <v>1</v>
      </c>
      <c r="G51" s="13"/>
      <c r="H51" s="12"/>
      <c r="I51" s="13"/>
      <c r="J51" s="12"/>
      <c r="K51" s="13"/>
      <c r="L51" s="12"/>
      <c r="M51" s="13"/>
      <c r="N51" s="12">
        <v>4</v>
      </c>
      <c r="O51" s="63">
        <v>2</v>
      </c>
      <c r="P51" s="66">
        <f>SUM(L51:M51)</f>
        <v>0</v>
      </c>
      <c r="Q51" s="67">
        <f>(P51/T51)*100</f>
        <v>0</v>
      </c>
      <c r="R51" s="66">
        <f>SUM(B51:K51)</f>
        <v>4</v>
      </c>
      <c r="S51" s="67">
        <f>(R51/T51)*100</f>
        <v>100</v>
      </c>
      <c r="T51" s="66">
        <f>SUM(P51,R51)</f>
        <v>4</v>
      </c>
      <c r="U51" s="57"/>
      <c r="V51" s="55"/>
      <c r="W51" s="55">
        <f>P51</f>
        <v>0</v>
      </c>
      <c r="X51" s="55"/>
      <c r="Y51" s="55"/>
      <c r="Z51" s="55">
        <f>R51</f>
        <v>4</v>
      </c>
      <c r="AA51" s="55"/>
      <c r="AB51" s="55">
        <f>SUM(V51:AA51)</f>
        <v>4</v>
      </c>
    </row>
    <row r="52" spans="1:28">
      <c r="A52" s="14" t="s">
        <v>47</v>
      </c>
      <c r="B52" s="9"/>
      <c r="C52" s="10"/>
      <c r="D52" s="9"/>
      <c r="E52" s="10">
        <v>2</v>
      </c>
      <c r="F52" s="9"/>
      <c r="G52" s="10"/>
      <c r="H52" s="9"/>
      <c r="I52" s="10"/>
      <c r="J52" s="9"/>
      <c r="K52" s="10"/>
      <c r="L52" s="9"/>
      <c r="M52" s="10"/>
      <c r="N52" s="9">
        <v>2</v>
      </c>
      <c r="O52" s="63">
        <v>2</v>
      </c>
      <c r="P52" s="66">
        <f>SUM(L52:M52)</f>
        <v>0</v>
      </c>
      <c r="Q52" s="67">
        <f>(P52/T52)*100</f>
        <v>0</v>
      </c>
      <c r="R52" s="66">
        <f>SUM(B52:K52)</f>
        <v>2</v>
      </c>
      <c r="S52" s="67">
        <f>(R52/T52)*100</f>
        <v>100</v>
      </c>
      <c r="T52" s="66">
        <f>SUM(P52,R52)</f>
        <v>2</v>
      </c>
      <c r="U52" s="57"/>
      <c r="V52" s="55"/>
      <c r="W52" s="55">
        <f>P52</f>
        <v>0</v>
      </c>
      <c r="X52" s="55"/>
      <c r="Y52" s="55"/>
      <c r="Z52" s="55">
        <f>R52</f>
        <v>2</v>
      </c>
      <c r="AA52" s="55"/>
      <c r="AB52" s="55">
        <f>SUM(V52:AA52)</f>
        <v>2</v>
      </c>
    </row>
    <row r="53" spans="1:28">
      <c r="A53" s="11" t="s">
        <v>48</v>
      </c>
      <c r="B53" s="12"/>
      <c r="C53" s="13"/>
      <c r="D53" s="12"/>
      <c r="E53" s="13"/>
      <c r="F53" s="12"/>
      <c r="G53" s="13"/>
      <c r="H53" s="12">
        <v>1</v>
      </c>
      <c r="I53" s="13">
        <v>2</v>
      </c>
      <c r="J53" s="12"/>
      <c r="K53" s="13">
        <v>2</v>
      </c>
      <c r="L53" s="12">
        <v>6</v>
      </c>
      <c r="M53" s="13"/>
      <c r="N53" s="12">
        <v>11</v>
      </c>
      <c r="O53" s="63">
        <v>2</v>
      </c>
      <c r="P53" s="66">
        <f>SUM(L53:M53)</f>
        <v>6</v>
      </c>
      <c r="Q53" s="67">
        <f>(P53/T53)*100</f>
        <v>54.54545454545454</v>
      </c>
      <c r="R53" s="66">
        <f>SUM(B53:K53)</f>
        <v>5</v>
      </c>
      <c r="S53" s="67">
        <f>(R53/T53)*100</f>
        <v>45.454545454545453</v>
      </c>
      <c r="T53" s="66">
        <f>SUM(P53,R53)</f>
        <v>11</v>
      </c>
      <c r="U53" s="57"/>
      <c r="V53" s="55"/>
      <c r="W53" s="55">
        <f>P53</f>
        <v>6</v>
      </c>
      <c r="X53" s="55"/>
      <c r="Y53" s="55"/>
      <c r="Z53" s="55">
        <f>R53</f>
        <v>5</v>
      </c>
      <c r="AA53" s="55"/>
      <c r="AB53" s="55">
        <f>SUM(V53:AA53)</f>
        <v>11</v>
      </c>
    </row>
    <row r="54" spans="1:28">
      <c r="A54" s="14" t="s">
        <v>49</v>
      </c>
      <c r="B54" s="9"/>
      <c r="C54" s="10"/>
      <c r="D54" s="9"/>
      <c r="E54" s="10"/>
      <c r="F54" s="9"/>
      <c r="G54" s="10"/>
      <c r="H54" s="9">
        <v>10</v>
      </c>
      <c r="I54" s="10">
        <v>1</v>
      </c>
      <c r="J54" s="9">
        <v>8</v>
      </c>
      <c r="K54" s="10">
        <v>13</v>
      </c>
      <c r="L54" s="9">
        <v>13</v>
      </c>
      <c r="M54" s="10">
        <v>1</v>
      </c>
      <c r="N54" s="9">
        <v>46</v>
      </c>
      <c r="O54" s="63">
        <v>2</v>
      </c>
      <c r="P54" s="66">
        <f>SUM(L54:M54)</f>
        <v>14</v>
      </c>
      <c r="Q54" s="67">
        <f>(P54/T54)*100</f>
        <v>30.434782608695656</v>
      </c>
      <c r="R54" s="66">
        <f>SUM(B54:K54)</f>
        <v>32</v>
      </c>
      <c r="S54" s="67">
        <f>(R54/T54)*100</f>
        <v>69.565217391304344</v>
      </c>
      <c r="T54" s="66">
        <f>SUM(P54,R54)</f>
        <v>46</v>
      </c>
      <c r="U54" s="57"/>
      <c r="V54" s="55"/>
      <c r="W54" s="55">
        <f>P54</f>
        <v>14</v>
      </c>
      <c r="X54" s="55"/>
      <c r="Y54" s="55"/>
      <c r="Z54" s="55">
        <f>R54</f>
        <v>32</v>
      </c>
      <c r="AA54" s="55"/>
      <c r="AB54" s="55">
        <f>SUM(V54:AA54)</f>
        <v>46</v>
      </c>
    </row>
    <row r="55" spans="1:28">
      <c r="A55" s="11" t="s">
        <v>50</v>
      </c>
      <c r="B55" s="12"/>
      <c r="C55" s="13"/>
      <c r="D55" s="12"/>
      <c r="E55" s="13"/>
      <c r="F55" s="12"/>
      <c r="G55" s="13"/>
      <c r="H55" s="12">
        <v>4</v>
      </c>
      <c r="I55" s="13">
        <v>3</v>
      </c>
      <c r="J55" s="12">
        <v>10</v>
      </c>
      <c r="K55" s="13">
        <v>7</v>
      </c>
      <c r="L55" s="12">
        <v>27</v>
      </c>
      <c r="M55" s="13"/>
      <c r="N55" s="12">
        <v>51</v>
      </c>
      <c r="O55" s="63">
        <v>2</v>
      </c>
      <c r="P55" s="68">
        <f>SUM(L55:M55)</f>
        <v>27</v>
      </c>
      <c r="Q55" s="69">
        <f>(P55/T55)*100</f>
        <v>52.941176470588239</v>
      </c>
      <c r="R55" s="68">
        <f>SUM(B55:K55)</f>
        <v>24</v>
      </c>
      <c r="S55" s="69">
        <f>(R55/T55)*100</f>
        <v>47.058823529411761</v>
      </c>
      <c r="T55" s="68">
        <f>SUM(P55,R55)</f>
        <v>51</v>
      </c>
      <c r="U55" s="57"/>
      <c r="V55" s="55"/>
      <c r="W55" s="55">
        <f>P55</f>
        <v>27</v>
      </c>
      <c r="X55" s="55"/>
      <c r="Y55" s="55"/>
      <c r="Z55" s="55">
        <f>R55</f>
        <v>24</v>
      </c>
      <c r="AA55" s="55"/>
      <c r="AB55" s="55">
        <f>SUM(V55:AA55)</f>
        <v>51</v>
      </c>
    </row>
    <row r="56" spans="1:28">
      <c r="A56" s="29" t="s">
        <v>51</v>
      </c>
      <c r="B56" s="30"/>
      <c r="C56" s="31"/>
      <c r="D56" s="30"/>
      <c r="E56" s="31"/>
      <c r="F56" s="30">
        <v>1</v>
      </c>
      <c r="G56" s="31">
        <v>1</v>
      </c>
      <c r="H56" s="30">
        <v>1</v>
      </c>
      <c r="I56" s="31">
        <v>3</v>
      </c>
      <c r="J56" s="30">
        <v>11</v>
      </c>
      <c r="K56" s="31">
        <v>30</v>
      </c>
      <c r="L56" s="30">
        <v>5</v>
      </c>
      <c r="M56" s="31"/>
      <c r="N56" s="30">
        <v>52</v>
      </c>
      <c r="P56" s="54">
        <f>SUM(P57:P62)</f>
        <v>5</v>
      </c>
      <c r="Q56" s="53">
        <f>(P56/T56)*100</f>
        <v>9.6153846153846168</v>
      </c>
      <c r="R56" s="54">
        <f>SUM(R57:R62)</f>
        <v>47</v>
      </c>
      <c r="S56" s="53">
        <f t="shared" ref="S50:S56" si="9">(R56/T56)*100</f>
        <v>90.384615384615387</v>
      </c>
      <c r="T56" s="54">
        <f>SUM(T57:T62)</f>
        <v>52</v>
      </c>
      <c r="U56" s="50"/>
      <c r="V56" s="54">
        <f t="shared" ref="V56:AB56" si="10">SUM(V57:V62)</f>
        <v>0</v>
      </c>
      <c r="W56" s="54">
        <f t="shared" si="10"/>
        <v>5</v>
      </c>
      <c r="X56" s="54">
        <f t="shared" si="10"/>
        <v>0</v>
      </c>
      <c r="Y56" s="54">
        <f t="shared" si="10"/>
        <v>0</v>
      </c>
      <c r="Z56" s="54">
        <f t="shared" si="10"/>
        <v>47</v>
      </c>
      <c r="AA56" s="54">
        <f t="shared" si="10"/>
        <v>0</v>
      </c>
      <c r="AB56" s="54">
        <f t="shared" si="10"/>
        <v>52</v>
      </c>
    </row>
    <row r="57" spans="1:28">
      <c r="A57" s="32" t="s">
        <v>52</v>
      </c>
      <c r="B57" s="6"/>
      <c r="C57" s="7"/>
      <c r="D57" s="6"/>
      <c r="E57" s="7"/>
      <c r="F57" s="6"/>
      <c r="G57" s="7"/>
      <c r="H57" s="6"/>
      <c r="I57" s="7"/>
      <c r="J57" s="6"/>
      <c r="K57" s="7"/>
      <c r="L57" s="6"/>
      <c r="M57" s="7"/>
      <c r="N57" s="6"/>
      <c r="P57" s="64"/>
      <c r="Q57" s="65"/>
      <c r="R57" s="64"/>
      <c r="S57" s="65"/>
      <c r="T57" s="64"/>
      <c r="U57" s="57"/>
      <c r="V57" s="55"/>
      <c r="W57" s="55"/>
      <c r="X57" s="55"/>
      <c r="Y57" s="55"/>
      <c r="Z57" s="55"/>
      <c r="AA57" s="55"/>
      <c r="AB57" s="55"/>
    </row>
    <row r="58" spans="1:28">
      <c r="A58" s="14" t="s">
        <v>53</v>
      </c>
      <c r="B58" s="9"/>
      <c r="C58" s="10"/>
      <c r="D58" s="9"/>
      <c r="E58" s="10"/>
      <c r="F58" s="9"/>
      <c r="G58" s="10"/>
      <c r="H58" s="9">
        <v>1</v>
      </c>
      <c r="I58" s="10"/>
      <c r="J58" s="9">
        <v>2</v>
      </c>
      <c r="K58" s="10">
        <v>3</v>
      </c>
      <c r="L58" s="9">
        <v>1</v>
      </c>
      <c r="M58" s="10"/>
      <c r="N58" s="9">
        <v>7</v>
      </c>
      <c r="O58" s="63">
        <v>2</v>
      </c>
      <c r="P58" s="66">
        <f>SUM(L58:M58)</f>
        <v>1</v>
      </c>
      <c r="Q58" s="67">
        <f>(P58/T58)*100</f>
        <v>14.285714285714285</v>
      </c>
      <c r="R58" s="66">
        <f>SUM(B58:K58)</f>
        <v>6</v>
      </c>
      <c r="S58" s="67">
        <f>(R58/T58)*100</f>
        <v>85.714285714285708</v>
      </c>
      <c r="T58" s="66">
        <f>SUM(P58,R58)</f>
        <v>7</v>
      </c>
      <c r="U58" s="57"/>
      <c r="V58" s="55"/>
      <c r="W58" s="55">
        <f>P58</f>
        <v>1</v>
      </c>
      <c r="X58" s="55"/>
      <c r="Y58" s="55"/>
      <c r="Z58" s="55">
        <f>R58</f>
        <v>6</v>
      </c>
      <c r="AA58" s="55"/>
      <c r="AB58" s="55">
        <f>SUM(V58:AA58)</f>
        <v>7</v>
      </c>
    </row>
    <row r="59" spans="1:28">
      <c r="A59" s="32" t="s">
        <v>54</v>
      </c>
      <c r="B59" s="6"/>
      <c r="C59" s="7"/>
      <c r="D59" s="6"/>
      <c r="E59" s="7"/>
      <c r="F59" s="6"/>
      <c r="G59" s="7"/>
      <c r="H59" s="6"/>
      <c r="I59" s="7"/>
      <c r="J59" s="6"/>
      <c r="K59" s="7"/>
      <c r="L59" s="6"/>
      <c r="M59" s="7"/>
      <c r="N59" s="6"/>
      <c r="P59" s="66"/>
      <c r="Q59" s="67"/>
      <c r="R59" s="66"/>
      <c r="S59" s="67"/>
      <c r="T59" s="66"/>
      <c r="U59" s="57"/>
      <c r="V59" s="55"/>
      <c r="W59" s="55"/>
      <c r="X59" s="55"/>
      <c r="Y59" s="55"/>
      <c r="Z59" s="55"/>
      <c r="AA59" s="55"/>
      <c r="AB59" s="55"/>
    </row>
    <row r="60" spans="1:28">
      <c r="A60" s="14" t="s">
        <v>55</v>
      </c>
      <c r="B60" s="9"/>
      <c r="C60" s="10"/>
      <c r="D60" s="9"/>
      <c r="E60" s="10"/>
      <c r="F60" s="9"/>
      <c r="G60" s="10"/>
      <c r="H60" s="9"/>
      <c r="I60" s="10">
        <v>2</v>
      </c>
      <c r="J60" s="9">
        <v>7</v>
      </c>
      <c r="K60" s="10">
        <v>23</v>
      </c>
      <c r="L60" s="9">
        <v>3</v>
      </c>
      <c r="M60" s="10"/>
      <c r="N60" s="9">
        <v>35</v>
      </c>
      <c r="O60" s="63">
        <v>2</v>
      </c>
      <c r="P60" s="66">
        <f>SUM(L60:M60)</f>
        <v>3</v>
      </c>
      <c r="Q60" s="67">
        <f>(P60/T60)*100</f>
        <v>8.5714285714285712</v>
      </c>
      <c r="R60" s="66">
        <f>SUM(B60:K60)</f>
        <v>32</v>
      </c>
      <c r="S60" s="67">
        <f>(R60/T60)*100</f>
        <v>91.428571428571431</v>
      </c>
      <c r="T60" s="66">
        <f>SUM(P60,R60)</f>
        <v>35</v>
      </c>
      <c r="U60" s="57"/>
      <c r="V60" s="55"/>
      <c r="W60" s="55">
        <f>P60</f>
        <v>3</v>
      </c>
      <c r="X60" s="55"/>
      <c r="Y60" s="55"/>
      <c r="Z60" s="55">
        <f>R60</f>
        <v>32</v>
      </c>
      <c r="AA60" s="55"/>
      <c r="AB60" s="55">
        <f>SUM(V60:AA60)</f>
        <v>35</v>
      </c>
    </row>
    <row r="61" spans="1:28">
      <c r="A61" s="11" t="s">
        <v>56</v>
      </c>
      <c r="B61" s="12"/>
      <c r="C61" s="13"/>
      <c r="D61" s="12"/>
      <c r="E61" s="13"/>
      <c r="F61" s="12">
        <v>1</v>
      </c>
      <c r="G61" s="13"/>
      <c r="H61" s="12"/>
      <c r="I61" s="13"/>
      <c r="J61" s="12"/>
      <c r="K61" s="13"/>
      <c r="L61" s="12"/>
      <c r="M61" s="13"/>
      <c r="N61" s="12">
        <v>1</v>
      </c>
      <c r="O61" s="63">
        <v>2</v>
      </c>
      <c r="P61" s="66">
        <f>SUM(L61:M61)</f>
        <v>0</v>
      </c>
      <c r="Q61" s="67">
        <f>(P61/T61)*100</f>
        <v>0</v>
      </c>
      <c r="R61" s="66">
        <f>SUM(B61:K61)</f>
        <v>1</v>
      </c>
      <c r="S61" s="67">
        <f>(R61/T61)*100</f>
        <v>100</v>
      </c>
      <c r="T61" s="66">
        <f>SUM(P61,R61)</f>
        <v>1</v>
      </c>
      <c r="U61" s="57"/>
      <c r="V61" s="55"/>
      <c r="W61" s="55">
        <f>P61</f>
        <v>0</v>
      </c>
      <c r="X61" s="55"/>
      <c r="Y61" s="55"/>
      <c r="Z61" s="55">
        <f>R61</f>
        <v>1</v>
      </c>
      <c r="AA61" s="55"/>
      <c r="AB61" s="55">
        <f>SUM(V61:AA61)</f>
        <v>1</v>
      </c>
    </row>
    <row r="62" spans="1:28">
      <c r="A62" s="14" t="s">
        <v>57</v>
      </c>
      <c r="B62" s="9"/>
      <c r="C62" s="10"/>
      <c r="D62" s="9"/>
      <c r="E62" s="10"/>
      <c r="F62" s="9"/>
      <c r="G62" s="10">
        <v>1</v>
      </c>
      <c r="H62" s="9"/>
      <c r="I62" s="10">
        <v>1</v>
      </c>
      <c r="J62" s="9">
        <v>2</v>
      </c>
      <c r="K62" s="10">
        <v>4</v>
      </c>
      <c r="L62" s="9">
        <v>1</v>
      </c>
      <c r="M62" s="10"/>
      <c r="N62" s="9">
        <v>9</v>
      </c>
      <c r="O62" s="63">
        <v>2</v>
      </c>
      <c r="P62" s="68">
        <f>SUM(L62:M62)</f>
        <v>1</v>
      </c>
      <c r="Q62" s="69">
        <f>(P62/T62)*100</f>
        <v>11.111111111111111</v>
      </c>
      <c r="R62" s="68">
        <f>SUM(B62:K62)</f>
        <v>8</v>
      </c>
      <c r="S62" s="69">
        <f>(R62/T62)*100</f>
        <v>88.888888888888886</v>
      </c>
      <c r="T62" s="68">
        <f>SUM(P62,R62)</f>
        <v>9</v>
      </c>
      <c r="U62" s="57"/>
      <c r="V62" s="55"/>
      <c r="W62" s="55">
        <f>P62</f>
        <v>1</v>
      </c>
      <c r="X62" s="55"/>
      <c r="Y62" s="55"/>
      <c r="Z62" s="55">
        <f>R62</f>
        <v>8</v>
      </c>
      <c r="AA62" s="55"/>
      <c r="AB62" s="55">
        <f>SUM(V62:AA62)</f>
        <v>9</v>
      </c>
    </row>
    <row r="63" spans="1:28">
      <c r="A63" s="26" t="s">
        <v>58</v>
      </c>
      <c r="B63" s="27"/>
      <c r="C63" s="28"/>
      <c r="D63" s="27"/>
      <c r="E63" s="28">
        <v>3</v>
      </c>
      <c r="F63" s="27">
        <v>4</v>
      </c>
      <c r="G63" s="28">
        <v>4</v>
      </c>
      <c r="H63" s="27">
        <v>6</v>
      </c>
      <c r="I63" s="28">
        <v>2</v>
      </c>
      <c r="J63" s="27">
        <v>5</v>
      </c>
      <c r="K63" s="28">
        <v>7</v>
      </c>
      <c r="L63" s="27"/>
      <c r="M63" s="28"/>
      <c r="N63" s="27">
        <v>31</v>
      </c>
      <c r="P63" s="54">
        <f>SUM(P64:P69)</f>
        <v>0</v>
      </c>
      <c r="Q63" s="53">
        <f>(P63/T63)*100</f>
        <v>0</v>
      </c>
      <c r="R63" s="54">
        <f>SUM(R64:R69)</f>
        <v>31</v>
      </c>
      <c r="S63" s="53">
        <f>(R63/T63)*100</f>
        <v>100</v>
      </c>
      <c r="T63" s="54">
        <f>SUM(T64:T69)</f>
        <v>31</v>
      </c>
      <c r="U63" s="50"/>
      <c r="V63" s="54">
        <f t="shared" ref="V63:AB63" si="11">SUM(V64:V69)</f>
        <v>0</v>
      </c>
      <c r="W63" s="54">
        <f t="shared" si="11"/>
        <v>0</v>
      </c>
      <c r="X63" s="54">
        <f t="shared" si="11"/>
        <v>0</v>
      </c>
      <c r="Y63" s="54">
        <f t="shared" si="11"/>
        <v>0</v>
      </c>
      <c r="Z63" s="54">
        <f t="shared" si="11"/>
        <v>31</v>
      </c>
      <c r="AA63" s="54">
        <f t="shared" si="11"/>
        <v>0</v>
      </c>
      <c r="AB63" s="54">
        <f t="shared" si="11"/>
        <v>31</v>
      </c>
    </row>
    <row r="64" spans="1:28">
      <c r="A64" s="33" t="s">
        <v>59</v>
      </c>
      <c r="B64" s="17"/>
      <c r="C64" s="18"/>
      <c r="D64" s="17"/>
      <c r="E64" s="18"/>
      <c r="F64" s="17"/>
      <c r="G64" s="18"/>
      <c r="H64" s="17"/>
      <c r="I64" s="18"/>
      <c r="J64" s="17"/>
      <c r="K64" s="18"/>
      <c r="L64" s="17"/>
      <c r="M64" s="18"/>
      <c r="N64" s="17"/>
      <c r="P64" s="64"/>
      <c r="Q64" s="65"/>
      <c r="R64" s="64"/>
      <c r="S64" s="65"/>
      <c r="T64" s="64"/>
      <c r="U64" s="57"/>
      <c r="V64" s="55"/>
      <c r="W64" s="55"/>
      <c r="X64" s="55"/>
      <c r="Y64" s="55"/>
      <c r="Z64" s="55"/>
      <c r="AA64" s="55"/>
      <c r="AB64" s="55"/>
    </row>
    <row r="65" spans="1:28">
      <c r="A65" s="11" t="s">
        <v>60</v>
      </c>
      <c r="B65" s="12"/>
      <c r="C65" s="13"/>
      <c r="D65" s="12"/>
      <c r="E65" s="13"/>
      <c r="F65" s="12">
        <v>1</v>
      </c>
      <c r="G65" s="13">
        <v>1</v>
      </c>
      <c r="H65" s="12"/>
      <c r="I65" s="13"/>
      <c r="J65" s="12"/>
      <c r="K65" s="13"/>
      <c r="L65" s="12"/>
      <c r="M65" s="13"/>
      <c r="N65" s="12">
        <v>2</v>
      </c>
      <c r="O65" s="63">
        <v>2</v>
      </c>
      <c r="P65" s="66">
        <f>SUM(L65:M65)</f>
        <v>0</v>
      </c>
      <c r="Q65" s="67">
        <f>(P65/T65)*100</f>
        <v>0</v>
      </c>
      <c r="R65" s="66">
        <f>SUM(B65:K65)</f>
        <v>2</v>
      </c>
      <c r="S65" s="67">
        <f>(R65/T65)*100</f>
        <v>100</v>
      </c>
      <c r="T65" s="66">
        <f>SUM(P65,R65)</f>
        <v>2</v>
      </c>
      <c r="U65" s="57"/>
      <c r="V65" s="55"/>
      <c r="W65" s="55">
        <f>P65</f>
        <v>0</v>
      </c>
      <c r="X65" s="55"/>
      <c r="Y65" s="55"/>
      <c r="Z65" s="55">
        <f>R65</f>
        <v>2</v>
      </c>
      <c r="AA65" s="55"/>
      <c r="AB65" s="55">
        <f>SUM(V65:AA65)</f>
        <v>2</v>
      </c>
    </row>
    <row r="66" spans="1:28">
      <c r="A66" s="33" t="s">
        <v>61</v>
      </c>
      <c r="B66" s="17"/>
      <c r="C66" s="18"/>
      <c r="D66" s="17"/>
      <c r="E66" s="18"/>
      <c r="F66" s="17"/>
      <c r="G66" s="18"/>
      <c r="H66" s="17"/>
      <c r="I66" s="18"/>
      <c r="J66" s="17"/>
      <c r="K66" s="18"/>
      <c r="L66" s="17"/>
      <c r="M66" s="18"/>
      <c r="N66" s="17"/>
      <c r="P66" s="66"/>
      <c r="Q66" s="67"/>
      <c r="R66" s="66"/>
      <c r="S66" s="67"/>
      <c r="T66" s="66"/>
      <c r="U66" s="57"/>
      <c r="V66" s="55"/>
      <c r="W66" s="55"/>
      <c r="X66" s="55"/>
      <c r="Y66" s="55"/>
      <c r="Z66" s="55"/>
      <c r="AA66" s="55"/>
      <c r="AB66" s="55"/>
    </row>
    <row r="67" spans="1:28">
      <c r="A67" s="11" t="s">
        <v>62</v>
      </c>
      <c r="B67" s="12"/>
      <c r="C67" s="13"/>
      <c r="D67" s="12"/>
      <c r="E67" s="13"/>
      <c r="F67" s="12"/>
      <c r="G67" s="13"/>
      <c r="H67" s="12">
        <v>5</v>
      </c>
      <c r="I67" s="13">
        <v>2</v>
      </c>
      <c r="J67" s="12">
        <v>2</v>
      </c>
      <c r="K67" s="13">
        <v>1</v>
      </c>
      <c r="L67" s="12"/>
      <c r="M67" s="13"/>
      <c r="N67" s="12">
        <v>10</v>
      </c>
      <c r="O67" s="63">
        <v>2</v>
      </c>
      <c r="P67" s="66">
        <f>SUM(L67:M67)</f>
        <v>0</v>
      </c>
      <c r="Q67" s="67">
        <f>(P67/T67)*100</f>
        <v>0</v>
      </c>
      <c r="R67" s="66">
        <f>SUM(B67:K67)</f>
        <v>10</v>
      </c>
      <c r="S67" s="67">
        <f>(R67/T67)*100</f>
        <v>100</v>
      </c>
      <c r="T67" s="66">
        <f>SUM(P67,R67)</f>
        <v>10</v>
      </c>
      <c r="U67" s="57"/>
      <c r="V67" s="55"/>
      <c r="W67" s="55">
        <f>P67</f>
        <v>0</v>
      </c>
      <c r="X67" s="55"/>
      <c r="Y67" s="55"/>
      <c r="Z67" s="55">
        <f>R67</f>
        <v>10</v>
      </c>
      <c r="AA67" s="55"/>
      <c r="AB67" s="55">
        <f>SUM(V67:AA67)</f>
        <v>10</v>
      </c>
    </row>
    <row r="68" spans="1:28">
      <c r="A68" s="14" t="s">
        <v>63</v>
      </c>
      <c r="B68" s="9"/>
      <c r="C68" s="10"/>
      <c r="D68" s="9"/>
      <c r="E68" s="10">
        <v>3</v>
      </c>
      <c r="F68" s="9">
        <v>3</v>
      </c>
      <c r="G68" s="10">
        <v>3</v>
      </c>
      <c r="H68" s="9"/>
      <c r="I68" s="10"/>
      <c r="J68" s="9"/>
      <c r="K68" s="10"/>
      <c r="L68" s="9"/>
      <c r="M68" s="10"/>
      <c r="N68" s="9">
        <v>9</v>
      </c>
      <c r="O68" s="63">
        <v>2</v>
      </c>
      <c r="P68" s="66">
        <f>SUM(L68:M68)</f>
        <v>0</v>
      </c>
      <c r="Q68" s="67">
        <f>(P68/T68)*100</f>
        <v>0</v>
      </c>
      <c r="R68" s="66">
        <f>SUM(B68:K68)</f>
        <v>9</v>
      </c>
      <c r="S68" s="67">
        <f>(R68/T68)*100</f>
        <v>100</v>
      </c>
      <c r="T68" s="66">
        <f>SUM(P68,R68)</f>
        <v>9</v>
      </c>
      <c r="U68" s="57"/>
      <c r="V68" s="55"/>
      <c r="W68" s="55">
        <f>P68</f>
        <v>0</v>
      </c>
      <c r="X68" s="55"/>
      <c r="Y68" s="55"/>
      <c r="Z68" s="55">
        <f>R68</f>
        <v>9</v>
      </c>
      <c r="AA68" s="55"/>
      <c r="AB68" s="55">
        <f>SUM(V68:AA68)</f>
        <v>9</v>
      </c>
    </row>
    <row r="69" spans="1:28">
      <c r="A69" s="11" t="s">
        <v>64</v>
      </c>
      <c r="B69" s="12"/>
      <c r="C69" s="13"/>
      <c r="D69" s="12"/>
      <c r="E69" s="13"/>
      <c r="F69" s="12"/>
      <c r="G69" s="13"/>
      <c r="H69" s="12">
        <v>1</v>
      </c>
      <c r="I69" s="13"/>
      <c r="J69" s="12">
        <v>3</v>
      </c>
      <c r="K69" s="13">
        <v>6</v>
      </c>
      <c r="L69" s="12"/>
      <c r="M69" s="13"/>
      <c r="N69" s="12">
        <v>10</v>
      </c>
      <c r="O69" s="63">
        <v>2</v>
      </c>
      <c r="P69" s="68">
        <f>SUM(L69:M69)</f>
        <v>0</v>
      </c>
      <c r="Q69" s="69">
        <f>(P69/T69)*100</f>
        <v>0</v>
      </c>
      <c r="R69" s="68">
        <f>SUM(B69:K69)</f>
        <v>10</v>
      </c>
      <c r="S69" s="69">
        <f>(R69/T69)*100</f>
        <v>100</v>
      </c>
      <c r="T69" s="68">
        <f>SUM(P69,R69)</f>
        <v>10</v>
      </c>
      <c r="U69" s="57"/>
      <c r="V69" s="55"/>
      <c r="W69" s="55">
        <f>P69</f>
        <v>0</v>
      </c>
      <c r="X69" s="55"/>
      <c r="Y69" s="55"/>
      <c r="Z69" s="55">
        <f>R69</f>
        <v>10</v>
      </c>
      <c r="AA69" s="55"/>
      <c r="AB69" s="55">
        <f>SUM(V69:AA69)</f>
        <v>10</v>
      </c>
    </row>
    <row r="70" spans="1:28">
      <c r="A70" s="29" t="s">
        <v>65</v>
      </c>
      <c r="B70" s="30"/>
      <c r="C70" s="31"/>
      <c r="D70" s="30"/>
      <c r="E70" s="31">
        <v>1</v>
      </c>
      <c r="F70" s="30"/>
      <c r="G70" s="31">
        <v>2</v>
      </c>
      <c r="H70" s="30">
        <v>1</v>
      </c>
      <c r="I70" s="31">
        <v>2</v>
      </c>
      <c r="J70" s="30">
        <v>4</v>
      </c>
      <c r="K70" s="31">
        <v>5</v>
      </c>
      <c r="L70" s="30">
        <v>7</v>
      </c>
      <c r="M70" s="31">
        <v>1</v>
      </c>
      <c r="N70" s="30">
        <v>23</v>
      </c>
      <c r="P70" s="54">
        <f>SUM(P71:P75)</f>
        <v>8</v>
      </c>
      <c r="Q70" s="53">
        <f>(P70/T70)*100</f>
        <v>34.782608695652172</v>
      </c>
      <c r="R70" s="54">
        <f>SUM(R71:R75)</f>
        <v>15</v>
      </c>
      <c r="S70" s="53">
        <f>(R70/T70)*100</f>
        <v>65.217391304347828</v>
      </c>
      <c r="T70" s="54">
        <f>SUM(T71:T75)</f>
        <v>23</v>
      </c>
      <c r="U70" s="50"/>
      <c r="V70" s="54">
        <f t="shared" ref="V70:AA70" si="12">SUM(V71:V73)</f>
        <v>0</v>
      </c>
      <c r="W70" s="54">
        <f>SUM(W71:W75)</f>
        <v>8</v>
      </c>
      <c r="X70" s="54">
        <f t="shared" si="12"/>
        <v>0</v>
      </c>
      <c r="Y70" s="54">
        <f t="shared" si="12"/>
        <v>0</v>
      </c>
      <c r="Z70" s="54">
        <f>SUM(Z71:Z75)</f>
        <v>15</v>
      </c>
      <c r="AA70" s="54">
        <f t="shared" si="12"/>
        <v>0</v>
      </c>
      <c r="AB70" s="54">
        <f>SUM(AB71:AB75)</f>
        <v>23</v>
      </c>
    </row>
    <row r="71" spans="1:28">
      <c r="A71" s="32" t="s">
        <v>66</v>
      </c>
      <c r="B71" s="6"/>
      <c r="C71" s="7"/>
      <c r="D71" s="6"/>
      <c r="E71" s="7"/>
      <c r="F71" s="6"/>
      <c r="G71" s="7"/>
      <c r="H71" s="6"/>
      <c r="I71" s="7"/>
      <c r="J71" s="6"/>
      <c r="K71" s="7"/>
      <c r="L71" s="6"/>
      <c r="M71" s="7"/>
      <c r="N71" s="6"/>
      <c r="P71" s="64"/>
      <c r="Q71" s="65"/>
      <c r="R71" s="64"/>
      <c r="S71" s="65"/>
      <c r="T71" s="64"/>
      <c r="U71" s="57"/>
      <c r="V71" s="55"/>
      <c r="W71" s="55"/>
      <c r="X71" s="55"/>
      <c r="Y71" s="55"/>
      <c r="Z71" s="55"/>
      <c r="AA71" s="55"/>
      <c r="AB71" s="55"/>
    </row>
    <row r="72" spans="1:28">
      <c r="A72" s="14" t="s">
        <v>67</v>
      </c>
      <c r="B72" s="9"/>
      <c r="C72" s="10"/>
      <c r="D72" s="9"/>
      <c r="E72" s="10">
        <v>1</v>
      </c>
      <c r="F72" s="9"/>
      <c r="G72" s="10">
        <v>1</v>
      </c>
      <c r="H72" s="9"/>
      <c r="I72" s="10">
        <v>1</v>
      </c>
      <c r="J72" s="9">
        <v>3</v>
      </c>
      <c r="K72" s="10">
        <v>4</v>
      </c>
      <c r="L72" s="9"/>
      <c r="M72" s="10"/>
      <c r="N72" s="9">
        <v>10</v>
      </c>
      <c r="O72" s="63">
        <v>2</v>
      </c>
      <c r="P72" s="66">
        <f>SUM(L72:M72)</f>
        <v>0</v>
      </c>
      <c r="Q72" s="67">
        <f>(P72/T72)*100</f>
        <v>0</v>
      </c>
      <c r="R72" s="66">
        <f>SUM(B72:K72)</f>
        <v>10</v>
      </c>
      <c r="S72" s="67">
        <f>(R72/T72)*100</f>
        <v>100</v>
      </c>
      <c r="T72" s="66">
        <f>SUM(P72,R72)</f>
        <v>10</v>
      </c>
      <c r="U72" s="57"/>
      <c r="V72" s="55"/>
      <c r="W72" s="55">
        <f>P72</f>
        <v>0</v>
      </c>
      <c r="X72" s="55"/>
      <c r="Y72" s="55"/>
      <c r="Z72" s="55">
        <f>R72</f>
        <v>10</v>
      </c>
      <c r="AA72" s="55"/>
      <c r="AB72" s="55">
        <f>SUM(V72:AA72)</f>
        <v>10</v>
      </c>
    </row>
    <row r="73" spans="1:28">
      <c r="A73" s="11" t="s">
        <v>68</v>
      </c>
      <c r="B73" s="12"/>
      <c r="C73" s="13"/>
      <c r="D73" s="12"/>
      <c r="E73" s="13"/>
      <c r="F73" s="12"/>
      <c r="G73" s="13">
        <v>1</v>
      </c>
      <c r="H73" s="12">
        <v>1</v>
      </c>
      <c r="I73" s="13">
        <v>1</v>
      </c>
      <c r="J73" s="12">
        <v>1</v>
      </c>
      <c r="K73" s="13">
        <v>1</v>
      </c>
      <c r="L73" s="12"/>
      <c r="M73" s="13"/>
      <c r="N73" s="12">
        <v>5</v>
      </c>
      <c r="O73" s="63">
        <v>2</v>
      </c>
      <c r="P73" s="66">
        <f>SUM(L73:M73)</f>
        <v>0</v>
      </c>
      <c r="Q73" s="67">
        <f>(P73/T73)*100</f>
        <v>0</v>
      </c>
      <c r="R73" s="66">
        <f>SUM(B73:K73)</f>
        <v>5</v>
      </c>
      <c r="S73" s="67">
        <f>(R73/T73)*100</f>
        <v>100</v>
      </c>
      <c r="T73" s="66">
        <f>SUM(P73,R73)</f>
        <v>5</v>
      </c>
      <c r="U73" s="57"/>
      <c r="V73" s="55"/>
      <c r="W73" s="55">
        <f>P73</f>
        <v>0</v>
      </c>
      <c r="X73" s="55"/>
      <c r="Y73" s="55"/>
      <c r="Z73" s="55">
        <f>R73</f>
        <v>5</v>
      </c>
      <c r="AA73" s="55"/>
      <c r="AB73" s="55">
        <f>SUM(V73:AA73)</f>
        <v>5</v>
      </c>
    </row>
    <row r="74" spans="1:28">
      <c r="A74" s="14" t="s">
        <v>69</v>
      </c>
      <c r="B74" s="9"/>
      <c r="C74" s="10"/>
      <c r="D74" s="9"/>
      <c r="E74" s="10"/>
      <c r="F74" s="9"/>
      <c r="G74" s="10"/>
      <c r="H74" s="9"/>
      <c r="I74" s="10"/>
      <c r="J74" s="9"/>
      <c r="K74" s="10"/>
      <c r="L74" s="9">
        <v>5</v>
      </c>
      <c r="M74" s="10">
        <v>1</v>
      </c>
      <c r="N74" s="9">
        <v>6</v>
      </c>
      <c r="O74" s="63">
        <v>2</v>
      </c>
      <c r="P74" s="66">
        <f>SUM(L74:M74)</f>
        <v>6</v>
      </c>
      <c r="Q74" s="67">
        <f>(P74/T74)*100</f>
        <v>100</v>
      </c>
      <c r="R74" s="66">
        <f>SUM(B74:K74)</f>
        <v>0</v>
      </c>
      <c r="S74" s="67">
        <f>(R74/T74)*100</f>
        <v>0</v>
      </c>
      <c r="T74" s="66">
        <f>SUM(P74,R74)</f>
        <v>6</v>
      </c>
      <c r="U74" s="57"/>
      <c r="V74" s="55"/>
      <c r="W74" s="55">
        <f>P74</f>
        <v>6</v>
      </c>
      <c r="X74" s="55"/>
      <c r="Y74" s="55"/>
      <c r="Z74" s="55">
        <f>R74</f>
        <v>0</v>
      </c>
      <c r="AA74" s="55"/>
      <c r="AB74" s="55">
        <f>SUM(V74:AA74)</f>
        <v>6</v>
      </c>
    </row>
    <row r="75" spans="1:28">
      <c r="A75" s="11" t="s">
        <v>70</v>
      </c>
      <c r="B75" s="12"/>
      <c r="C75" s="13"/>
      <c r="D75" s="12"/>
      <c r="E75" s="13"/>
      <c r="F75" s="12"/>
      <c r="G75" s="13"/>
      <c r="H75" s="12"/>
      <c r="I75" s="13"/>
      <c r="J75" s="12"/>
      <c r="K75" s="13"/>
      <c r="L75" s="12">
        <v>2</v>
      </c>
      <c r="M75" s="13"/>
      <c r="N75" s="12">
        <v>2</v>
      </c>
      <c r="O75" s="63">
        <v>2</v>
      </c>
      <c r="P75" s="68">
        <f>SUM(L75:M75)</f>
        <v>2</v>
      </c>
      <c r="Q75" s="69">
        <f>(P75/T75)*100</f>
        <v>100</v>
      </c>
      <c r="R75" s="68">
        <f>SUM(B75:K75)</f>
        <v>0</v>
      </c>
      <c r="S75" s="69">
        <f>(R75/T75)*100</f>
        <v>0</v>
      </c>
      <c r="T75" s="68">
        <f>SUM(P75,R75)</f>
        <v>2</v>
      </c>
      <c r="U75" s="57"/>
      <c r="V75" s="55"/>
      <c r="W75" s="55">
        <f>P75</f>
        <v>2</v>
      </c>
      <c r="X75" s="55"/>
      <c r="Y75" s="55"/>
      <c r="Z75" s="55">
        <f>R75</f>
        <v>0</v>
      </c>
      <c r="AA75" s="55"/>
      <c r="AB75" s="55">
        <f>SUM(V75:AA75)</f>
        <v>2</v>
      </c>
    </row>
    <row r="76" spans="1:28">
      <c r="A76" s="29" t="s">
        <v>71</v>
      </c>
      <c r="B76" s="30"/>
      <c r="C76" s="31"/>
      <c r="D76" s="30"/>
      <c r="E76" s="31"/>
      <c r="F76" s="30"/>
      <c r="G76" s="31"/>
      <c r="H76" s="30">
        <v>1</v>
      </c>
      <c r="I76" s="31"/>
      <c r="J76" s="30">
        <v>1</v>
      </c>
      <c r="K76" s="31"/>
      <c r="L76" s="30">
        <v>1</v>
      </c>
      <c r="M76" s="31"/>
      <c r="N76" s="30">
        <v>3</v>
      </c>
      <c r="P76" s="54">
        <f>SUM(P77:P79)</f>
        <v>1</v>
      </c>
      <c r="Q76" s="53">
        <f>(P76/T76)*100</f>
        <v>33.333333333333329</v>
      </c>
      <c r="R76" s="54">
        <f>SUM(R77:R79)</f>
        <v>2</v>
      </c>
      <c r="S76" s="53">
        <f>(R76/T76)*100</f>
        <v>66.666666666666657</v>
      </c>
      <c r="T76" s="54">
        <f>SUM(T77:T79)</f>
        <v>3</v>
      </c>
      <c r="U76" s="50"/>
      <c r="V76" s="54">
        <f>SUM(V77:V79)</f>
        <v>0</v>
      </c>
      <c r="W76" s="54">
        <f>SUM(W77:W79)</f>
        <v>1</v>
      </c>
      <c r="X76" s="54">
        <f>SUM(X77:X79)</f>
        <v>0</v>
      </c>
      <c r="Y76" s="54">
        <f>SUM(Y77:Y79)</f>
        <v>0</v>
      </c>
      <c r="Z76" s="54">
        <f>SUM(Z77:Z79)</f>
        <v>2</v>
      </c>
      <c r="AA76" s="54">
        <f>SUM(AA77:AA79)</f>
        <v>0</v>
      </c>
      <c r="AB76" s="54">
        <f>SUM(AB77:AB79)</f>
        <v>3</v>
      </c>
    </row>
    <row r="77" spans="1:28">
      <c r="A77" s="32" t="s">
        <v>52</v>
      </c>
      <c r="B77" s="6"/>
      <c r="C77" s="7"/>
      <c r="D77" s="6"/>
      <c r="E77" s="7"/>
      <c r="F77" s="6"/>
      <c r="G77" s="7"/>
      <c r="H77" s="6"/>
      <c r="I77" s="7"/>
      <c r="J77" s="6"/>
      <c r="K77" s="7"/>
      <c r="L77" s="6"/>
      <c r="M77" s="7"/>
      <c r="N77" s="6"/>
      <c r="P77" s="64"/>
      <c r="Q77" s="65"/>
      <c r="R77" s="64"/>
      <c r="S77" s="65"/>
      <c r="T77" s="64"/>
      <c r="U77" s="57"/>
      <c r="V77" s="55"/>
      <c r="W77" s="55"/>
      <c r="X77" s="55"/>
      <c r="Y77" s="55"/>
      <c r="Z77" s="55"/>
      <c r="AA77" s="55"/>
      <c r="AB77" s="55"/>
    </row>
    <row r="78" spans="1:28">
      <c r="A78" s="14" t="s">
        <v>72</v>
      </c>
      <c r="B78" s="9"/>
      <c r="C78" s="10"/>
      <c r="D78" s="9"/>
      <c r="E78" s="10"/>
      <c r="F78" s="9"/>
      <c r="G78" s="10"/>
      <c r="H78" s="9">
        <v>1</v>
      </c>
      <c r="I78" s="10"/>
      <c r="J78" s="9">
        <v>1</v>
      </c>
      <c r="K78" s="10"/>
      <c r="L78" s="9"/>
      <c r="M78" s="10"/>
      <c r="N78" s="9">
        <v>2</v>
      </c>
      <c r="O78" s="63">
        <v>2</v>
      </c>
      <c r="P78" s="66">
        <f>SUM(L78:M78)</f>
        <v>0</v>
      </c>
      <c r="Q78" s="67">
        <f>(P78/T78)*100</f>
        <v>0</v>
      </c>
      <c r="R78" s="66">
        <f>SUM(B78:K78)</f>
        <v>2</v>
      </c>
      <c r="S78" s="67">
        <f>(R78/T78)*100</f>
        <v>100</v>
      </c>
      <c r="T78" s="66">
        <f>SUM(P78,R78)</f>
        <v>2</v>
      </c>
      <c r="U78" s="57"/>
      <c r="V78" s="55"/>
      <c r="W78" s="55">
        <f>P78</f>
        <v>0</v>
      </c>
      <c r="X78" s="55"/>
      <c r="Y78" s="55"/>
      <c r="Z78" s="55">
        <f>R78</f>
        <v>2</v>
      </c>
      <c r="AA78" s="55"/>
      <c r="AB78" s="55">
        <f>SUM(V78:AA78)</f>
        <v>2</v>
      </c>
    </row>
    <row r="79" spans="1:28">
      <c r="A79" s="11" t="s">
        <v>73</v>
      </c>
      <c r="B79" s="12"/>
      <c r="C79" s="13"/>
      <c r="D79" s="12"/>
      <c r="E79" s="13"/>
      <c r="F79" s="12"/>
      <c r="G79" s="13"/>
      <c r="H79" s="12"/>
      <c r="I79" s="13"/>
      <c r="J79" s="12"/>
      <c r="K79" s="13"/>
      <c r="L79" s="12">
        <v>1</v>
      </c>
      <c r="M79" s="13"/>
      <c r="N79" s="12">
        <v>1</v>
      </c>
      <c r="O79" s="63">
        <v>2</v>
      </c>
      <c r="P79" s="68">
        <f>SUM(L79:M79)</f>
        <v>1</v>
      </c>
      <c r="Q79" s="69">
        <f>(P79/T79)*100</f>
        <v>100</v>
      </c>
      <c r="R79" s="68">
        <f>SUM(B79:K79)</f>
        <v>0</v>
      </c>
      <c r="S79" s="69">
        <f>(R79/T79)*100</f>
        <v>0</v>
      </c>
      <c r="T79" s="68">
        <f>SUM(P79,R79)</f>
        <v>1</v>
      </c>
      <c r="U79" s="57"/>
      <c r="V79" s="55"/>
      <c r="W79" s="55">
        <f>P79</f>
        <v>1</v>
      </c>
      <c r="X79" s="55"/>
      <c r="Y79" s="55"/>
      <c r="Z79" s="55">
        <f>R79</f>
        <v>0</v>
      </c>
      <c r="AA79" s="55"/>
      <c r="AB79" s="55">
        <f>SUM(V79:AA79)</f>
        <v>1</v>
      </c>
    </row>
    <row r="80" spans="1:28">
      <c r="A80" s="29" t="s">
        <v>74</v>
      </c>
      <c r="B80" s="30"/>
      <c r="C80" s="31"/>
      <c r="D80" s="30"/>
      <c r="E80" s="31"/>
      <c r="F80" s="30"/>
      <c r="G80" s="31">
        <v>3</v>
      </c>
      <c r="H80" s="30">
        <v>4</v>
      </c>
      <c r="I80" s="31">
        <v>3</v>
      </c>
      <c r="J80" s="30">
        <v>8</v>
      </c>
      <c r="K80" s="31">
        <v>10</v>
      </c>
      <c r="L80" s="30"/>
      <c r="M80" s="31"/>
      <c r="N80" s="30">
        <v>28</v>
      </c>
      <c r="P80" s="54">
        <f>SUM(P81:P83)</f>
        <v>0</v>
      </c>
      <c r="Q80" s="53">
        <f>(P80/T80)*100</f>
        <v>0</v>
      </c>
      <c r="R80" s="54">
        <f>SUM(R81:R83)</f>
        <v>28</v>
      </c>
      <c r="S80" s="53">
        <f>(R80/T80)*100</f>
        <v>100</v>
      </c>
      <c r="T80" s="54">
        <f>SUM(T81:T83)</f>
        <v>28</v>
      </c>
      <c r="U80" s="50"/>
      <c r="V80" s="54">
        <f t="shared" ref="V80:AB80" si="13">SUM(V81:V83)</f>
        <v>0</v>
      </c>
      <c r="W80" s="54">
        <f t="shared" si="13"/>
        <v>0</v>
      </c>
      <c r="X80" s="54">
        <f t="shared" si="13"/>
        <v>0</v>
      </c>
      <c r="Y80" s="54">
        <f t="shared" si="13"/>
        <v>0</v>
      </c>
      <c r="Z80" s="54">
        <f t="shared" si="13"/>
        <v>28</v>
      </c>
      <c r="AA80" s="54">
        <f t="shared" si="13"/>
        <v>0</v>
      </c>
      <c r="AB80" s="54">
        <f t="shared" si="13"/>
        <v>28</v>
      </c>
    </row>
    <row r="81" spans="1:28">
      <c r="A81" s="32" t="s">
        <v>75</v>
      </c>
      <c r="B81" s="6"/>
      <c r="C81" s="7"/>
      <c r="D81" s="6"/>
      <c r="E81" s="7"/>
      <c r="F81" s="6"/>
      <c r="G81" s="7"/>
      <c r="H81" s="6"/>
      <c r="I81" s="7"/>
      <c r="J81" s="6"/>
      <c r="K81" s="7"/>
      <c r="L81" s="6"/>
      <c r="M81" s="7"/>
      <c r="N81" s="6"/>
      <c r="P81" s="64"/>
      <c r="Q81" s="65"/>
      <c r="R81" s="64"/>
      <c r="S81" s="65"/>
      <c r="T81" s="64"/>
      <c r="U81" s="57"/>
      <c r="V81" s="55"/>
      <c r="W81" s="55"/>
      <c r="X81" s="55"/>
      <c r="Y81" s="55"/>
      <c r="Z81" s="55"/>
      <c r="AA81" s="55"/>
      <c r="AB81" s="55"/>
    </row>
    <row r="82" spans="1:28">
      <c r="A82" s="14" t="s">
        <v>76</v>
      </c>
      <c r="B82" s="9"/>
      <c r="C82" s="10"/>
      <c r="D82" s="9"/>
      <c r="E82" s="10"/>
      <c r="F82" s="9"/>
      <c r="G82" s="10">
        <v>2</v>
      </c>
      <c r="H82" s="9">
        <v>3</v>
      </c>
      <c r="I82" s="10">
        <v>1</v>
      </c>
      <c r="J82" s="9">
        <v>7</v>
      </c>
      <c r="K82" s="10">
        <v>9</v>
      </c>
      <c r="L82" s="9"/>
      <c r="M82" s="10"/>
      <c r="N82" s="9">
        <v>22</v>
      </c>
      <c r="O82" s="63">
        <v>2</v>
      </c>
      <c r="P82" s="66">
        <f>SUM(L82:M82)</f>
        <v>0</v>
      </c>
      <c r="Q82" s="67">
        <f>(P82/T82)*100</f>
        <v>0</v>
      </c>
      <c r="R82" s="66">
        <f>SUM(B82:K82)</f>
        <v>22</v>
      </c>
      <c r="S82" s="67">
        <f>(R82/T82)*100</f>
        <v>100</v>
      </c>
      <c r="T82" s="66">
        <f>SUM(P82,R82)</f>
        <v>22</v>
      </c>
      <c r="U82" s="57"/>
      <c r="V82" s="55"/>
      <c r="W82" s="55">
        <f>P82</f>
        <v>0</v>
      </c>
      <c r="X82" s="55"/>
      <c r="Y82" s="55"/>
      <c r="Z82" s="55">
        <f>R82</f>
        <v>22</v>
      </c>
      <c r="AA82" s="55"/>
      <c r="AB82" s="55">
        <f>SUM(V82:AA82)</f>
        <v>22</v>
      </c>
    </row>
    <row r="83" spans="1:28">
      <c r="A83" s="11" t="s">
        <v>77</v>
      </c>
      <c r="B83" s="12"/>
      <c r="C83" s="13"/>
      <c r="D83" s="12"/>
      <c r="E83" s="13"/>
      <c r="F83" s="12"/>
      <c r="G83" s="13">
        <v>1</v>
      </c>
      <c r="H83" s="12">
        <v>1</v>
      </c>
      <c r="I83" s="13">
        <v>2</v>
      </c>
      <c r="J83" s="12">
        <v>1</v>
      </c>
      <c r="K83" s="13">
        <v>1</v>
      </c>
      <c r="L83" s="12"/>
      <c r="M83" s="13"/>
      <c r="N83" s="12">
        <v>6</v>
      </c>
      <c r="O83" s="63">
        <v>2</v>
      </c>
      <c r="P83" s="68">
        <f>SUM(L83:M83)</f>
        <v>0</v>
      </c>
      <c r="Q83" s="69">
        <f>(P83/T83)*100</f>
        <v>0</v>
      </c>
      <c r="R83" s="68">
        <f>SUM(B83:K83)</f>
        <v>6</v>
      </c>
      <c r="S83" s="69">
        <f>(R83/T83)*100</f>
        <v>100</v>
      </c>
      <c r="T83" s="68">
        <f>SUM(P83,R83)</f>
        <v>6</v>
      </c>
      <c r="U83" s="57"/>
      <c r="V83" s="55"/>
      <c r="W83" s="55">
        <f>P83</f>
        <v>0</v>
      </c>
      <c r="X83" s="55"/>
      <c r="Y83" s="55"/>
      <c r="Z83" s="55">
        <f>R83</f>
        <v>6</v>
      </c>
      <c r="AA83" s="55"/>
      <c r="AB83" s="55">
        <f>SUM(V83:AA83)</f>
        <v>6</v>
      </c>
    </row>
    <row r="84" spans="1:28">
      <c r="A84" s="29" t="s">
        <v>78</v>
      </c>
      <c r="B84" s="30"/>
      <c r="C84" s="31"/>
      <c r="D84" s="30"/>
      <c r="E84" s="31"/>
      <c r="F84" s="30">
        <v>2</v>
      </c>
      <c r="G84" s="31"/>
      <c r="H84" s="30">
        <v>1</v>
      </c>
      <c r="I84" s="31">
        <v>3</v>
      </c>
      <c r="J84" s="30">
        <v>6</v>
      </c>
      <c r="K84" s="31">
        <v>49</v>
      </c>
      <c r="L84" s="30">
        <v>135</v>
      </c>
      <c r="M84" s="31">
        <v>1</v>
      </c>
      <c r="N84" s="30">
        <v>197</v>
      </c>
      <c r="P84" s="54">
        <f>SUM(P85:P91)</f>
        <v>136</v>
      </c>
      <c r="Q84" s="53">
        <f>(P84/T84)*100</f>
        <v>69.035532994923855</v>
      </c>
      <c r="R84" s="54">
        <f>SUM(R85:R91)</f>
        <v>61</v>
      </c>
      <c r="S84" s="53">
        <f>(R84/T84)*100</f>
        <v>30.964467005076141</v>
      </c>
      <c r="T84" s="54">
        <f>SUM(T85:T91)</f>
        <v>197</v>
      </c>
      <c r="U84" s="50"/>
      <c r="V84" s="54">
        <f t="shared" ref="V84:AB84" si="14">SUM(V85:V91)</f>
        <v>0</v>
      </c>
      <c r="W84" s="54">
        <f t="shared" si="14"/>
        <v>136</v>
      </c>
      <c r="X84" s="54">
        <f t="shared" si="14"/>
        <v>0</v>
      </c>
      <c r="Y84" s="54">
        <f t="shared" si="14"/>
        <v>0</v>
      </c>
      <c r="Z84" s="54">
        <f t="shared" si="14"/>
        <v>61</v>
      </c>
      <c r="AA84" s="54">
        <f t="shared" si="14"/>
        <v>0</v>
      </c>
      <c r="AB84" s="54">
        <f t="shared" si="14"/>
        <v>197</v>
      </c>
    </row>
    <row r="85" spans="1:28">
      <c r="A85" s="32" t="s">
        <v>79</v>
      </c>
      <c r="B85" s="6"/>
      <c r="C85" s="7"/>
      <c r="D85" s="6"/>
      <c r="E85" s="7"/>
      <c r="F85" s="6"/>
      <c r="G85" s="7"/>
      <c r="H85" s="6"/>
      <c r="I85" s="7"/>
      <c r="J85" s="6"/>
      <c r="K85" s="7"/>
      <c r="L85" s="6"/>
      <c r="M85" s="7"/>
      <c r="N85" s="6"/>
      <c r="P85" s="64"/>
      <c r="Q85" s="65"/>
      <c r="R85" s="64"/>
      <c r="S85" s="65"/>
      <c r="T85" s="64"/>
      <c r="U85" s="57"/>
      <c r="V85" s="55"/>
      <c r="W85" s="55"/>
      <c r="X85" s="55"/>
      <c r="Y85" s="55"/>
      <c r="Z85" s="55"/>
      <c r="AA85" s="55"/>
      <c r="AB85" s="55"/>
    </row>
    <row r="86" spans="1:28">
      <c r="A86" s="14" t="s">
        <v>80</v>
      </c>
      <c r="B86" s="9"/>
      <c r="C86" s="10"/>
      <c r="D86" s="9"/>
      <c r="E86" s="10"/>
      <c r="F86" s="9">
        <v>1</v>
      </c>
      <c r="G86" s="10"/>
      <c r="H86" s="9"/>
      <c r="I86" s="10"/>
      <c r="J86" s="9"/>
      <c r="K86" s="10"/>
      <c r="L86" s="9"/>
      <c r="M86" s="10"/>
      <c r="N86" s="9">
        <v>1</v>
      </c>
      <c r="O86" s="63">
        <v>2</v>
      </c>
      <c r="P86" s="66">
        <f>SUM(L86:M86)</f>
        <v>0</v>
      </c>
      <c r="Q86" s="67">
        <f>(P86/T86)*100</f>
        <v>0</v>
      </c>
      <c r="R86" s="66">
        <f>SUM(B86:K86)</f>
        <v>1</v>
      </c>
      <c r="S86" s="67">
        <f>(R86/T86)*100</f>
        <v>100</v>
      </c>
      <c r="T86" s="66">
        <f>SUM(P86,R86)</f>
        <v>1</v>
      </c>
      <c r="U86" s="57"/>
      <c r="V86" s="55"/>
      <c r="W86" s="55">
        <f>P86</f>
        <v>0</v>
      </c>
      <c r="X86" s="55"/>
      <c r="Y86" s="55"/>
      <c r="Z86" s="55">
        <f>R86</f>
        <v>1</v>
      </c>
      <c r="AA86" s="55"/>
      <c r="AB86" s="55">
        <f>SUM(V86:AA86)</f>
        <v>1</v>
      </c>
    </row>
    <row r="87" spans="1:28">
      <c r="A87" s="11" t="s">
        <v>81</v>
      </c>
      <c r="B87" s="12"/>
      <c r="C87" s="13"/>
      <c r="D87" s="12"/>
      <c r="E87" s="13"/>
      <c r="F87" s="12"/>
      <c r="G87" s="13"/>
      <c r="H87" s="12">
        <v>1</v>
      </c>
      <c r="I87" s="13">
        <v>3</v>
      </c>
      <c r="J87" s="12">
        <v>3</v>
      </c>
      <c r="K87" s="13">
        <v>40</v>
      </c>
      <c r="L87" s="12">
        <v>120</v>
      </c>
      <c r="M87" s="13">
        <v>1</v>
      </c>
      <c r="N87" s="12">
        <v>168</v>
      </c>
      <c r="O87" s="63">
        <v>2</v>
      </c>
      <c r="P87" s="66">
        <f>SUM(L87:M87)</f>
        <v>121</v>
      </c>
      <c r="Q87" s="67">
        <f>(P87/T87)*100</f>
        <v>72.023809523809518</v>
      </c>
      <c r="R87" s="66">
        <f>SUM(B87:K87)</f>
        <v>47</v>
      </c>
      <c r="S87" s="67">
        <f>(R87/T87)*100</f>
        <v>27.976190476190478</v>
      </c>
      <c r="T87" s="66">
        <f>SUM(P87,R87)</f>
        <v>168</v>
      </c>
      <c r="U87" s="57"/>
      <c r="V87" s="55"/>
      <c r="W87" s="55">
        <f>P87</f>
        <v>121</v>
      </c>
      <c r="X87" s="55"/>
      <c r="Y87" s="55"/>
      <c r="Z87" s="55">
        <f>R87</f>
        <v>47</v>
      </c>
      <c r="AA87" s="55"/>
      <c r="AB87" s="55">
        <f>SUM(V87:AA87)</f>
        <v>168</v>
      </c>
    </row>
    <row r="88" spans="1:28">
      <c r="A88" s="14" t="s">
        <v>82</v>
      </c>
      <c r="B88" s="9"/>
      <c r="C88" s="10"/>
      <c r="D88" s="9"/>
      <c r="E88" s="10"/>
      <c r="F88" s="9">
        <v>1</v>
      </c>
      <c r="G88" s="10"/>
      <c r="H88" s="9"/>
      <c r="I88" s="10"/>
      <c r="J88" s="9"/>
      <c r="K88" s="10"/>
      <c r="L88" s="9"/>
      <c r="M88" s="10"/>
      <c r="N88" s="9">
        <v>1</v>
      </c>
      <c r="O88" s="63">
        <v>2</v>
      </c>
      <c r="P88" s="66">
        <f>SUM(L88:M88)</f>
        <v>0</v>
      </c>
      <c r="Q88" s="67">
        <f>(P88/T88)*100</f>
        <v>0</v>
      </c>
      <c r="R88" s="66">
        <f>SUM(B88:K88)</f>
        <v>1</v>
      </c>
      <c r="S88" s="67">
        <f>(R88/T88)*100</f>
        <v>100</v>
      </c>
      <c r="T88" s="66">
        <f>SUM(P88,R88)</f>
        <v>1</v>
      </c>
      <c r="U88" s="57"/>
      <c r="V88" s="55"/>
      <c r="W88" s="55">
        <f>P88</f>
        <v>0</v>
      </c>
      <c r="X88" s="55"/>
      <c r="Y88" s="55"/>
      <c r="Z88" s="55">
        <f>R88</f>
        <v>1</v>
      </c>
      <c r="AA88" s="55"/>
      <c r="AB88" s="55">
        <f>SUM(V88:AA88)</f>
        <v>1</v>
      </c>
    </row>
    <row r="89" spans="1:28">
      <c r="A89" s="11" t="s">
        <v>83</v>
      </c>
      <c r="B89" s="12"/>
      <c r="C89" s="13"/>
      <c r="D89" s="12"/>
      <c r="E89" s="13"/>
      <c r="F89" s="12"/>
      <c r="G89" s="13"/>
      <c r="H89" s="12"/>
      <c r="I89" s="13"/>
      <c r="J89" s="12">
        <v>2</v>
      </c>
      <c r="K89" s="13">
        <v>7</v>
      </c>
      <c r="L89" s="12">
        <v>4</v>
      </c>
      <c r="M89" s="13"/>
      <c r="N89" s="12">
        <v>13</v>
      </c>
      <c r="O89" s="63">
        <v>2</v>
      </c>
      <c r="P89" s="66">
        <f>SUM(L89:M89)</f>
        <v>4</v>
      </c>
      <c r="Q89" s="67">
        <f>(P89/T89)*100</f>
        <v>30.76923076923077</v>
      </c>
      <c r="R89" s="66">
        <f>SUM(B89:K89)</f>
        <v>9</v>
      </c>
      <c r="S89" s="67">
        <f>(R89/T89)*100</f>
        <v>69.230769230769226</v>
      </c>
      <c r="T89" s="66">
        <f>SUM(P89,R89)</f>
        <v>13</v>
      </c>
      <c r="U89" s="57"/>
      <c r="V89" s="55"/>
      <c r="W89" s="55">
        <f>P89</f>
        <v>4</v>
      </c>
      <c r="X89" s="55"/>
      <c r="Y89" s="55"/>
      <c r="Z89" s="55">
        <f>R89</f>
        <v>9</v>
      </c>
      <c r="AA89" s="55"/>
      <c r="AB89" s="55">
        <f>SUM(V89:AA89)</f>
        <v>13</v>
      </c>
    </row>
    <row r="90" spans="1:28">
      <c r="A90" s="33" t="s">
        <v>33</v>
      </c>
      <c r="B90" s="17"/>
      <c r="C90" s="18"/>
      <c r="D90" s="17"/>
      <c r="E90" s="18"/>
      <c r="F90" s="17"/>
      <c r="G90" s="18"/>
      <c r="H90" s="17"/>
      <c r="I90" s="18"/>
      <c r="J90" s="17"/>
      <c r="K90" s="18"/>
      <c r="L90" s="17"/>
      <c r="M90" s="18"/>
      <c r="N90" s="17"/>
      <c r="P90" s="66"/>
      <c r="Q90" s="67"/>
      <c r="R90" s="66"/>
      <c r="S90" s="67"/>
      <c r="T90" s="66"/>
      <c r="U90" s="57"/>
      <c r="V90" s="55"/>
      <c r="W90" s="55"/>
      <c r="X90" s="55"/>
      <c r="Y90" s="55"/>
      <c r="Z90" s="55"/>
      <c r="AA90" s="55"/>
      <c r="AB90" s="55"/>
    </row>
    <row r="91" spans="1:28">
      <c r="A91" s="11" t="s">
        <v>84</v>
      </c>
      <c r="B91" s="12"/>
      <c r="C91" s="13"/>
      <c r="D91" s="12"/>
      <c r="E91" s="13"/>
      <c r="F91" s="12"/>
      <c r="G91" s="13"/>
      <c r="H91" s="12"/>
      <c r="I91" s="13"/>
      <c r="J91" s="12">
        <v>1</v>
      </c>
      <c r="K91" s="13">
        <v>2</v>
      </c>
      <c r="L91" s="12">
        <v>11</v>
      </c>
      <c r="M91" s="13"/>
      <c r="N91" s="12">
        <v>14</v>
      </c>
      <c r="O91" s="63">
        <v>2</v>
      </c>
      <c r="P91" s="68">
        <f>SUM(L91:M91)</f>
        <v>11</v>
      </c>
      <c r="Q91" s="69">
        <f>(P91/T91)*100</f>
        <v>78.571428571428569</v>
      </c>
      <c r="R91" s="68">
        <f>SUM(B91:K91)</f>
        <v>3</v>
      </c>
      <c r="S91" s="69">
        <f>(R91/T91)*100</f>
        <v>21.428571428571427</v>
      </c>
      <c r="T91" s="68">
        <f>SUM(P91,R91)</f>
        <v>14</v>
      </c>
      <c r="U91" s="57"/>
      <c r="V91" s="55"/>
      <c r="W91" s="55">
        <f>P91</f>
        <v>11</v>
      </c>
      <c r="X91" s="55"/>
      <c r="Y91" s="55"/>
      <c r="Z91" s="55">
        <f>R91</f>
        <v>3</v>
      </c>
      <c r="AA91" s="55"/>
      <c r="AB91" s="55">
        <f>SUM(V91:AA91)</f>
        <v>14</v>
      </c>
    </row>
    <row r="92" spans="1:28">
      <c r="A92" s="29" t="s">
        <v>85</v>
      </c>
      <c r="B92" s="30"/>
      <c r="C92" s="31"/>
      <c r="D92" s="30"/>
      <c r="E92" s="31"/>
      <c r="F92" s="30">
        <v>1</v>
      </c>
      <c r="G92" s="31">
        <v>2</v>
      </c>
      <c r="H92" s="30">
        <v>1</v>
      </c>
      <c r="I92" s="31">
        <v>1</v>
      </c>
      <c r="J92" s="30">
        <v>1</v>
      </c>
      <c r="K92" s="31">
        <v>4</v>
      </c>
      <c r="L92" s="30">
        <v>2</v>
      </c>
      <c r="M92" s="31"/>
      <c r="N92" s="30">
        <v>12</v>
      </c>
      <c r="P92" s="54">
        <f>SUM(P93:P97)</f>
        <v>2</v>
      </c>
      <c r="Q92" s="53">
        <f>(P92/T92)*100</f>
        <v>16.666666666666664</v>
      </c>
      <c r="R92" s="54">
        <f>SUM(R93:R97)</f>
        <v>10</v>
      </c>
      <c r="S92" s="53">
        <f>(R92/T92)*100</f>
        <v>83.333333333333343</v>
      </c>
      <c r="T92" s="54">
        <f>SUM(T93:T97)</f>
        <v>12</v>
      </c>
      <c r="U92" s="50"/>
      <c r="V92" s="54">
        <f t="shared" ref="V92:AB92" si="15">SUM(V93:V95)</f>
        <v>0</v>
      </c>
      <c r="W92" s="54">
        <f>SUM(W93:W97)</f>
        <v>2</v>
      </c>
      <c r="X92" s="54">
        <f t="shared" si="15"/>
        <v>0</v>
      </c>
      <c r="Y92" s="54">
        <f t="shared" si="15"/>
        <v>0</v>
      </c>
      <c r="Z92" s="54">
        <f>SUM(Z93:Z97)</f>
        <v>10</v>
      </c>
      <c r="AA92" s="54">
        <f t="shared" si="15"/>
        <v>0</v>
      </c>
      <c r="AB92" s="54">
        <f>SUM(AB93:AB97)</f>
        <v>12</v>
      </c>
    </row>
    <row r="93" spans="1:28">
      <c r="A93" s="32" t="s">
        <v>52</v>
      </c>
      <c r="B93" s="6"/>
      <c r="C93" s="7"/>
      <c r="D93" s="6"/>
      <c r="E93" s="7"/>
      <c r="F93" s="6"/>
      <c r="G93" s="7"/>
      <c r="H93" s="6"/>
      <c r="I93" s="7"/>
      <c r="J93" s="6"/>
      <c r="K93" s="7"/>
      <c r="L93" s="6"/>
      <c r="M93" s="7"/>
      <c r="N93" s="6"/>
      <c r="P93" s="64"/>
      <c r="Q93" s="65"/>
      <c r="R93" s="64"/>
      <c r="S93" s="65"/>
      <c r="T93" s="64"/>
      <c r="U93" s="57"/>
      <c r="V93" s="55"/>
      <c r="W93" s="55"/>
      <c r="X93" s="55"/>
      <c r="Y93" s="55"/>
      <c r="Z93" s="55"/>
      <c r="AA93" s="55"/>
      <c r="AB93" s="55"/>
    </row>
    <row r="94" spans="1:28">
      <c r="A94" s="14" t="s">
        <v>86</v>
      </c>
      <c r="B94" s="9"/>
      <c r="C94" s="10"/>
      <c r="D94" s="9"/>
      <c r="E94" s="10"/>
      <c r="F94" s="9"/>
      <c r="G94" s="10">
        <v>1</v>
      </c>
      <c r="H94" s="9"/>
      <c r="I94" s="10"/>
      <c r="J94" s="9">
        <v>1</v>
      </c>
      <c r="K94" s="10">
        <v>4</v>
      </c>
      <c r="L94" s="9"/>
      <c r="M94" s="10"/>
      <c r="N94" s="9">
        <v>6</v>
      </c>
      <c r="O94" s="63">
        <v>2</v>
      </c>
      <c r="P94" s="66">
        <f>SUM(L94:M94)</f>
        <v>0</v>
      </c>
      <c r="Q94" s="67">
        <f>(P94/T94)*100</f>
        <v>0</v>
      </c>
      <c r="R94" s="66">
        <f>SUM(B94:K94)</f>
        <v>6</v>
      </c>
      <c r="S94" s="67">
        <f>(R94/T94)*100</f>
        <v>100</v>
      </c>
      <c r="T94" s="66">
        <f>SUM(P94,R94)</f>
        <v>6</v>
      </c>
      <c r="U94" s="57"/>
      <c r="V94" s="55"/>
      <c r="W94" s="55">
        <f>P94</f>
        <v>0</v>
      </c>
      <c r="X94" s="55"/>
      <c r="Y94" s="55"/>
      <c r="Z94" s="55">
        <f>R94</f>
        <v>6</v>
      </c>
      <c r="AA94" s="55"/>
      <c r="AB94" s="55">
        <f>SUM(V94:AA94)</f>
        <v>6</v>
      </c>
    </row>
    <row r="95" spans="1:28">
      <c r="A95" s="11" t="s">
        <v>87</v>
      </c>
      <c r="B95" s="12"/>
      <c r="C95" s="13"/>
      <c r="D95" s="12"/>
      <c r="E95" s="13"/>
      <c r="F95" s="12">
        <v>1</v>
      </c>
      <c r="G95" s="13">
        <v>1</v>
      </c>
      <c r="H95" s="12">
        <v>1</v>
      </c>
      <c r="I95" s="13">
        <v>1</v>
      </c>
      <c r="J95" s="12"/>
      <c r="K95" s="13"/>
      <c r="L95" s="12"/>
      <c r="M95" s="13"/>
      <c r="N95" s="12">
        <v>4</v>
      </c>
      <c r="O95" s="63">
        <v>2</v>
      </c>
      <c r="P95" s="66">
        <f>SUM(L95:M95)</f>
        <v>0</v>
      </c>
      <c r="Q95" s="67">
        <f>(P95/T95)*100</f>
        <v>0</v>
      </c>
      <c r="R95" s="66">
        <f>SUM(B95:K95)</f>
        <v>4</v>
      </c>
      <c r="S95" s="67">
        <f>(R95/T95)*100</f>
        <v>100</v>
      </c>
      <c r="T95" s="66">
        <f>SUM(P95,R95)</f>
        <v>4</v>
      </c>
      <c r="U95" s="57"/>
      <c r="V95" s="55"/>
      <c r="W95" s="55">
        <f>P95</f>
        <v>0</v>
      </c>
      <c r="X95" s="55"/>
      <c r="Y95" s="55"/>
      <c r="Z95" s="55">
        <f>R95</f>
        <v>4</v>
      </c>
      <c r="AA95" s="55"/>
      <c r="AB95" s="55">
        <f>SUM(V95:AA95)</f>
        <v>4</v>
      </c>
    </row>
    <row r="96" spans="1:28">
      <c r="A96" s="14" t="s">
        <v>88</v>
      </c>
      <c r="B96" s="9"/>
      <c r="C96" s="10"/>
      <c r="D96" s="9"/>
      <c r="E96" s="10"/>
      <c r="F96" s="9"/>
      <c r="G96" s="10"/>
      <c r="H96" s="9"/>
      <c r="I96" s="10"/>
      <c r="J96" s="9"/>
      <c r="K96" s="10"/>
      <c r="L96" s="9">
        <v>1</v>
      </c>
      <c r="M96" s="10"/>
      <c r="N96" s="9">
        <v>1</v>
      </c>
      <c r="O96" s="63">
        <v>2</v>
      </c>
      <c r="P96" s="66">
        <f>SUM(L96:M96)</f>
        <v>1</v>
      </c>
      <c r="Q96" s="67">
        <f>(P96/T96)*100</f>
        <v>100</v>
      </c>
      <c r="R96" s="66">
        <f>SUM(B96:K96)</f>
        <v>0</v>
      </c>
      <c r="S96" s="67">
        <f>(R96/T96)*100</f>
        <v>0</v>
      </c>
      <c r="T96" s="66">
        <f>SUM(P96,R96)</f>
        <v>1</v>
      </c>
      <c r="U96" s="57"/>
      <c r="V96" s="55"/>
      <c r="W96" s="55">
        <f>P96</f>
        <v>1</v>
      </c>
      <c r="X96" s="55"/>
      <c r="Y96" s="55"/>
      <c r="Z96" s="55">
        <f>R96</f>
        <v>0</v>
      </c>
      <c r="AA96" s="55"/>
      <c r="AB96" s="55">
        <f>SUM(V96:AA96)</f>
        <v>1</v>
      </c>
    </row>
    <row r="97" spans="1:28">
      <c r="A97" s="11" t="s">
        <v>89</v>
      </c>
      <c r="B97" s="12"/>
      <c r="C97" s="13"/>
      <c r="D97" s="12"/>
      <c r="E97" s="13"/>
      <c r="F97" s="12"/>
      <c r="G97" s="13"/>
      <c r="H97" s="12"/>
      <c r="I97" s="13"/>
      <c r="J97" s="12"/>
      <c r="K97" s="13"/>
      <c r="L97" s="12">
        <v>1</v>
      </c>
      <c r="M97" s="13"/>
      <c r="N97" s="12">
        <v>1</v>
      </c>
      <c r="O97" s="63">
        <v>2</v>
      </c>
      <c r="P97" s="68">
        <f>SUM(L97:M97)</f>
        <v>1</v>
      </c>
      <c r="Q97" s="69">
        <f>(P97/T97)*100</f>
        <v>100</v>
      </c>
      <c r="R97" s="68">
        <f>SUM(B97:K97)</f>
        <v>0</v>
      </c>
      <c r="S97" s="69">
        <f>(R97/T97)*100</f>
        <v>0</v>
      </c>
      <c r="T97" s="68">
        <f>SUM(P97,R97)</f>
        <v>1</v>
      </c>
      <c r="U97" s="57"/>
      <c r="V97" s="55"/>
      <c r="W97" s="55">
        <f>P97</f>
        <v>1</v>
      </c>
      <c r="X97" s="55"/>
      <c r="Y97" s="55"/>
      <c r="Z97" s="55">
        <f>R97</f>
        <v>0</v>
      </c>
      <c r="AA97" s="55"/>
      <c r="AB97" s="55">
        <f>SUM(V97:AA97)</f>
        <v>1</v>
      </c>
    </row>
    <row r="98" spans="1:28">
      <c r="A98" s="24" t="s">
        <v>90</v>
      </c>
      <c r="B98" s="4">
        <v>2</v>
      </c>
      <c r="C98" s="5">
        <v>2</v>
      </c>
      <c r="D98" s="4">
        <v>2</v>
      </c>
      <c r="E98" s="5"/>
      <c r="F98" s="4"/>
      <c r="G98" s="5">
        <v>1</v>
      </c>
      <c r="H98" s="4"/>
      <c r="I98" s="5">
        <v>6</v>
      </c>
      <c r="J98" s="4">
        <v>9</v>
      </c>
      <c r="K98" s="5">
        <v>2</v>
      </c>
      <c r="L98" s="4"/>
      <c r="M98" s="5"/>
      <c r="N98" s="4">
        <v>24</v>
      </c>
      <c r="P98" s="56">
        <f>SUM(P99,P102,P107,P110)</f>
        <v>2</v>
      </c>
      <c r="Q98" s="49">
        <f>(P98/T98)*100</f>
        <v>8.3333333333333321</v>
      </c>
      <c r="R98" s="56">
        <f>SUM(R99,R102,R107,R110)</f>
        <v>22</v>
      </c>
      <c r="S98" s="49">
        <f>(R98/T98)*100</f>
        <v>91.666666666666657</v>
      </c>
      <c r="T98" s="56">
        <f>SUM(T99,T102,T107,T110)</f>
        <v>24</v>
      </c>
      <c r="U98" s="50"/>
      <c r="V98" s="56">
        <f>SUM(V99,V102,V107,V110)</f>
        <v>0</v>
      </c>
      <c r="W98" s="56">
        <f>SUM(W99,W102,W107,W110)</f>
        <v>0</v>
      </c>
      <c r="X98" s="56">
        <f>SUM(X99,X102,X107,X110)</f>
        <v>2</v>
      </c>
      <c r="Y98" s="56">
        <f>SUM(Y99,Y102,Y107,Y110)</f>
        <v>0</v>
      </c>
      <c r="Z98" s="56">
        <f>SUM(Z99,Z102,Z107,Z110)</f>
        <v>0</v>
      </c>
      <c r="AA98" s="56">
        <f>SUM(AA99,AA102,AA107,AA110)</f>
        <v>22</v>
      </c>
      <c r="AB98" s="56">
        <f>SUM(AB99,AB102,AB107,AB110)</f>
        <v>24</v>
      </c>
    </row>
    <row r="99" spans="1:28">
      <c r="A99" s="26" t="s">
        <v>11</v>
      </c>
      <c r="B99" s="27"/>
      <c r="C99" s="28"/>
      <c r="D99" s="27"/>
      <c r="E99" s="28"/>
      <c r="F99" s="27"/>
      <c r="G99" s="28"/>
      <c r="H99" s="27"/>
      <c r="I99" s="28">
        <v>4</v>
      </c>
      <c r="J99" s="27">
        <v>8</v>
      </c>
      <c r="K99" s="28">
        <v>1</v>
      </c>
      <c r="L99" s="27"/>
      <c r="M99" s="28"/>
      <c r="N99" s="27">
        <v>13</v>
      </c>
      <c r="P99" s="54">
        <f>SUM(P100:P101)</f>
        <v>1</v>
      </c>
      <c r="Q99" s="53">
        <f>(P99/T99)*100</f>
        <v>7.6923076923076925</v>
      </c>
      <c r="R99" s="54">
        <f>SUM(R100:R101)</f>
        <v>12</v>
      </c>
      <c r="S99" s="53">
        <f>(R99/T99)*100</f>
        <v>92.307692307692307</v>
      </c>
      <c r="T99" s="54">
        <f>SUM(T100:T101)</f>
        <v>13</v>
      </c>
      <c r="U99" s="50"/>
      <c r="V99" s="54">
        <f t="shared" ref="V99:AB99" si="16">SUM(V100:V101)</f>
        <v>0</v>
      </c>
      <c r="W99" s="54">
        <f t="shared" si="16"/>
        <v>0</v>
      </c>
      <c r="X99" s="54">
        <f t="shared" si="16"/>
        <v>1</v>
      </c>
      <c r="Y99" s="54">
        <f t="shared" si="16"/>
        <v>0</v>
      </c>
      <c r="Z99" s="54">
        <f t="shared" si="16"/>
        <v>0</v>
      </c>
      <c r="AA99" s="54">
        <f t="shared" si="16"/>
        <v>12</v>
      </c>
      <c r="AB99" s="54">
        <f t="shared" si="16"/>
        <v>13</v>
      </c>
    </row>
    <row r="100" spans="1:28">
      <c r="A100" s="33" t="s">
        <v>91</v>
      </c>
      <c r="B100" s="17"/>
      <c r="C100" s="18"/>
      <c r="D100" s="17"/>
      <c r="E100" s="18"/>
      <c r="F100" s="17"/>
      <c r="G100" s="18"/>
      <c r="H100" s="17"/>
      <c r="I100" s="18"/>
      <c r="J100" s="17"/>
      <c r="K100" s="18"/>
      <c r="L100" s="17"/>
      <c r="M100" s="18"/>
      <c r="N100" s="17"/>
      <c r="P100" s="64"/>
      <c r="Q100" s="65"/>
      <c r="R100" s="64"/>
      <c r="S100" s="65"/>
      <c r="T100" s="64"/>
      <c r="U100" s="57"/>
      <c r="V100" s="55"/>
      <c r="W100" s="55"/>
      <c r="X100" s="55"/>
      <c r="Y100" s="55"/>
      <c r="Z100" s="55"/>
      <c r="AA100" s="55"/>
      <c r="AB100" s="55"/>
    </row>
    <row r="101" spans="1:28">
      <c r="A101" s="11" t="s">
        <v>92</v>
      </c>
      <c r="B101" s="12"/>
      <c r="C101" s="13"/>
      <c r="D101" s="12"/>
      <c r="E101" s="13"/>
      <c r="F101" s="12"/>
      <c r="G101" s="13"/>
      <c r="H101" s="12"/>
      <c r="I101" s="13">
        <v>4</v>
      </c>
      <c r="J101" s="12">
        <v>8</v>
      </c>
      <c r="K101" s="13">
        <v>1</v>
      </c>
      <c r="L101" s="12"/>
      <c r="M101" s="13"/>
      <c r="N101" s="12">
        <v>13</v>
      </c>
      <c r="O101" s="63">
        <v>3</v>
      </c>
      <c r="P101" s="68">
        <f>SUM(K101:M101)</f>
        <v>1</v>
      </c>
      <c r="Q101" s="69">
        <f>(P101/T101)*100</f>
        <v>7.6923076923076925</v>
      </c>
      <c r="R101" s="68">
        <f>SUM(B101:J101)</f>
        <v>12</v>
      </c>
      <c r="S101" s="69">
        <f>(R101/T101)*100</f>
        <v>92.307692307692307</v>
      </c>
      <c r="T101" s="68">
        <f>SUM(P101,R101)</f>
        <v>13</v>
      </c>
      <c r="U101" s="57"/>
      <c r="V101" s="55"/>
      <c r="W101" s="55"/>
      <c r="X101" s="55">
        <f>P101</f>
        <v>1</v>
      </c>
      <c r="Y101" s="55"/>
      <c r="Z101" s="55"/>
      <c r="AA101" s="55">
        <f>R101</f>
        <v>12</v>
      </c>
      <c r="AB101" s="55">
        <f>SUM(V101:AA101)</f>
        <v>13</v>
      </c>
    </row>
    <row r="102" spans="1:28">
      <c r="A102" s="29" t="s">
        <v>4</v>
      </c>
      <c r="B102" s="30">
        <v>2</v>
      </c>
      <c r="C102" s="31">
        <v>2</v>
      </c>
      <c r="D102" s="30"/>
      <c r="E102" s="31"/>
      <c r="F102" s="30"/>
      <c r="G102" s="31"/>
      <c r="H102" s="30"/>
      <c r="I102" s="31"/>
      <c r="J102" s="30"/>
      <c r="K102" s="31"/>
      <c r="L102" s="30"/>
      <c r="M102" s="31"/>
      <c r="N102" s="30">
        <v>4</v>
      </c>
      <c r="P102" s="54">
        <f>SUM(P103:P106)</f>
        <v>0</v>
      </c>
      <c r="Q102" s="53">
        <f>(P102/T102)*100</f>
        <v>0</v>
      </c>
      <c r="R102" s="54">
        <f>SUM(R103:R106)</f>
        <v>4</v>
      </c>
      <c r="S102" s="53">
        <f>(R102/T102)*100</f>
        <v>100</v>
      </c>
      <c r="T102" s="54">
        <f>SUM(T103:T106)</f>
        <v>4</v>
      </c>
      <c r="U102" s="50"/>
      <c r="V102" s="54">
        <f t="shared" ref="V102:AB102" si="17">SUM(V103:V104)</f>
        <v>0</v>
      </c>
      <c r="W102" s="54">
        <f t="shared" si="17"/>
        <v>0</v>
      </c>
      <c r="X102" s="54">
        <f t="shared" si="17"/>
        <v>0</v>
      </c>
      <c r="Y102" s="54">
        <f t="shared" si="17"/>
        <v>0</v>
      </c>
      <c r="Z102" s="54">
        <f t="shared" si="17"/>
        <v>0</v>
      </c>
      <c r="AA102" s="54">
        <f>SUM(AA103:AA106)</f>
        <v>4</v>
      </c>
      <c r="AB102" s="54">
        <f>SUM(AB103:AB106)</f>
        <v>4</v>
      </c>
    </row>
    <row r="103" spans="1:28">
      <c r="A103" s="32" t="s">
        <v>91</v>
      </c>
      <c r="B103" s="6"/>
      <c r="C103" s="7"/>
      <c r="D103" s="6"/>
      <c r="E103" s="7"/>
      <c r="F103" s="6"/>
      <c r="G103" s="7"/>
      <c r="H103" s="6"/>
      <c r="I103" s="7"/>
      <c r="J103" s="6"/>
      <c r="K103" s="7"/>
      <c r="L103" s="6"/>
      <c r="M103" s="7"/>
      <c r="N103" s="6"/>
      <c r="P103" s="64"/>
      <c r="Q103" s="65"/>
      <c r="R103" s="64"/>
      <c r="S103" s="65"/>
      <c r="T103" s="64"/>
      <c r="U103" s="57"/>
      <c r="V103" s="55"/>
      <c r="W103" s="55"/>
      <c r="X103" s="55"/>
      <c r="Y103" s="55"/>
      <c r="Z103" s="55"/>
      <c r="AA103" s="55"/>
      <c r="AB103" s="55"/>
    </row>
    <row r="104" spans="1:28">
      <c r="A104" s="14" t="s">
        <v>93</v>
      </c>
      <c r="B104" s="9">
        <v>1</v>
      </c>
      <c r="C104" s="10"/>
      <c r="D104" s="9"/>
      <c r="E104" s="10"/>
      <c r="F104" s="9"/>
      <c r="G104" s="10"/>
      <c r="H104" s="9"/>
      <c r="I104" s="10"/>
      <c r="J104" s="9"/>
      <c r="K104" s="10"/>
      <c r="L104" s="9"/>
      <c r="M104" s="10"/>
      <c r="N104" s="9">
        <v>1</v>
      </c>
      <c r="O104" s="63">
        <v>3</v>
      </c>
      <c r="P104" s="66">
        <f>SUM(K104:M104)</f>
        <v>0</v>
      </c>
      <c r="Q104" s="67">
        <f>(P104/T104)*100</f>
        <v>0</v>
      </c>
      <c r="R104" s="66">
        <f>SUM(B104:J104)</f>
        <v>1</v>
      </c>
      <c r="S104" s="67">
        <f>(R104/T104)*100</f>
        <v>100</v>
      </c>
      <c r="T104" s="66">
        <f>SUM(P104,R104)</f>
        <v>1</v>
      </c>
      <c r="U104" s="57"/>
      <c r="V104" s="55"/>
      <c r="W104" s="55"/>
      <c r="X104" s="55">
        <f>P104</f>
        <v>0</v>
      </c>
      <c r="Y104" s="55"/>
      <c r="Z104" s="55"/>
      <c r="AA104" s="55">
        <f>R104</f>
        <v>1</v>
      </c>
      <c r="AB104" s="55">
        <f>SUM(V104:AA104)</f>
        <v>1</v>
      </c>
    </row>
    <row r="105" spans="1:28">
      <c r="A105" s="11" t="s">
        <v>94</v>
      </c>
      <c r="B105" s="12">
        <v>1</v>
      </c>
      <c r="C105" s="13"/>
      <c r="D105" s="12"/>
      <c r="E105" s="13"/>
      <c r="F105" s="12"/>
      <c r="G105" s="13"/>
      <c r="H105" s="12"/>
      <c r="I105" s="13"/>
      <c r="J105" s="12"/>
      <c r="K105" s="13"/>
      <c r="L105" s="12"/>
      <c r="M105" s="13"/>
      <c r="N105" s="12">
        <v>1</v>
      </c>
      <c r="O105" s="63">
        <v>3</v>
      </c>
      <c r="P105" s="66">
        <f>SUM(K105:M105)</f>
        <v>0</v>
      </c>
      <c r="Q105" s="67">
        <f>(P105/T105)*100</f>
        <v>0</v>
      </c>
      <c r="R105" s="66">
        <f>SUM(B105:J105)</f>
        <v>1</v>
      </c>
      <c r="S105" s="67">
        <f>(R105/T105)*100</f>
        <v>100</v>
      </c>
      <c r="T105" s="66">
        <f>SUM(P105,R105)</f>
        <v>1</v>
      </c>
      <c r="U105" s="57"/>
      <c r="V105" s="55"/>
      <c r="W105" s="55"/>
      <c r="X105" s="55">
        <f>P105</f>
        <v>0</v>
      </c>
      <c r="Y105" s="55"/>
      <c r="Z105" s="55"/>
      <c r="AA105" s="55">
        <f>R105</f>
        <v>1</v>
      </c>
      <c r="AB105" s="55">
        <f>SUM(V105:AA105)</f>
        <v>1</v>
      </c>
    </row>
    <row r="106" spans="1:28">
      <c r="A106" s="14" t="s">
        <v>95</v>
      </c>
      <c r="B106" s="9"/>
      <c r="C106" s="10">
        <v>2</v>
      </c>
      <c r="D106" s="9"/>
      <c r="E106" s="10"/>
      <c r="F106" s="9"/>
      <c r="G106" s="10"/>
      <c r="H106" s="9"/>
      <c r="I106" s="10"/>
      <c r="J106" s="9"/>
      <c r="K106" s="10"/>
      <c r="L106" s="9"/>
      <c r="M106" s="10"/>
      <c r="N106" s="9">
        <v>2</v>
      </c>
      <c r="O106" s="63">
        <v>3</v>
      </c>
      <c r="P106" s="68">
        <f>SUM(K106:M106)</f>
        <v>0</v>
      </c>
      <c r="Q106" s="69">
        <f>(P106/T106)*100</f>
        <v>0</v>
      </c>
      <c r="R106" s="68">
        <f>SUM(B106:J106)</f>
        <v>2</v>
      </c>
      <c r="S106" s="69">
        <f>(R106/T106)*100</f>
        <v>100</v>
      </c>
      <c r="T106" s="68">
        <f>SUM(P106,R106)</f>
        <v>2</v>
      </c>
      <c r="U106" s="57"/>
      <c r="V106" s="55"/>
      <c r="W106" s="55"/>
      <c r="X106" s="55">
        <f>P106</f>
        <v>0</v>
      </c>
      <c r="Y106" s="55"/>
      <c r="Z106" s="55"/>
      <c r="AA106" s="55">
        <f>R106</f>
        <v>2</v>
      </c>
      <c r="AB106" s="55">
        <f>SUM(V106:AA106)</f>
        <v>2</v>
      </c>
    </row>
    <row r="107" spans="1:28">
      <c r="A107" s="26" t="s">
        <v>43</v>
      </c>
      <c r="B107" s="27"/>
      <c r="C107" s="28"/>
      <c r="D107" s="27"/>
      <c r="E107" s="28"/>
      <c r="F107" s="27"/>
      <c r="G107" s="28"/>
      <c r="H107" s="27"/>
      <c r="I107" s="28">
        <v>1</v>
      </c>
      <c r="J107" s="27"/>
      <c r="K107" s="28"/>
      <c r="L107" s="27"/>
      <c r="M107" s="28"/>
      <c r="N107" s="27">
        <v>1</v>
      </c>
      <c r="P107" s="54">
        <f>SUM(P108:P109)</f>
        <v>0</v>
      </c>
      <c r="Q107" s="53">
        <f>(P107/T107)*100</f>
        <v>0</v>
      </c>
      <c r="R107" s="54">
        <f>SUM(R108:R109)</f>
        <v>1</v>
      </c>
      <c r="S107" s="53">
        <f>(R107/T107)*100</f>
        <v>100</v>
      </c>
      <c r="T107" s="54">
        <f>SUM(T108:T109)</f>
        <v>1</v>
      </c>
      <c r="U107" s="50"/>
      <c r="V107" s="54">
        <f>SUM(V108:V109)</f>
        <v>0</v>
      </c>
      <c r="W107" s="54">
        <f>SUM(W108:W109)</f>
        <v>0</v>
      </c>
      <c r="X107" s="54">
        <f>SUM(X108:X109)</f>
        <v>0</v>
      </c>
      <c r="Y107" s="54">
        <f>SUM(Y108:Y109)</f>
        <v>0</v>
      </c>
      <c r="Z107" s="54">
        <f>SUM(Z108:Z109)</f>
        <v>0</v>
      </c>
      <c r="AA107" s="54">
        <f>SUM(AA108:AA109)</f>
        <v>1</v>
      </c>
      <c r="AB107" s="54">
        <f>SUM(AB108:AB109)</f>
        <v>1</v>
      </c>
    </row>
    <row r="108" spans="1:28">
      <c r="A108" s="33" t="s">
        <v>96</v>
      </c>
      <c r="B108" s="17"/>
      <c r="C108" s="18"/>
      <c r="D108" s="17"/>
      <c r="E108" s="18"/>
      <c r="F108" s="17"/>
      <c r="G108" s="18"/>
      <c r="H108" s="17"/>
      <c r="I108" s="18"/>
      <c r="J108" s="17"/>
      <c r="K108" s="18"/>
      <c r="L108" s="17"/>
      <c r="M108" s="18"/>
      <c r="N108" s="17"/>
      <c r="P108" s="64"/>
      <c r="Q108" s="65"/>
      <c r="R108" s="64"/>
      <c r="S108" s="65"/>
      <c r="T108" s="64"/>
      <c r="U108" s="57"/>
      <c r="V108" s="55"/>
      <c r="W108" s="55"/>
      <c r="X108" s="55"/>
      <c r="Y108" s="55"/>
      <c r="Z108" s="55"/>
      <c r="AA108" s="55"/>
      <c r="AB108" s="55"/>
    </row>
    <row r="109" spans="1:28">
      <c r="A109" s="11" t="s">
        <v>97</v>
      </c>
      <c r="B109" s="12"/>
      <c r="C109" s="13"/>
      <c r="D109" s="12"/>
      <c r="E109" s="13"/>
      <c r="F109" s="12"/>
      <c r="G109" s="13"/>
      <c r="H109" s="12"/>
      <c r="I109" s="13">
        <v>1</v>
      </c>
      <c r="J109" s="12"/>
      <c r="K109" s="13"/>
      <c r="L109" s="12"/>
      <c r="M109" s="13"/>
      <c r="N109" s="12">
        <v>1</v>
      </c>
      <c r="O109" s="63">
        <v>3</v>
      </c>
      <c r="P109" s="68">
        <f>SUM(K109:M109)</f>
        <v>0</v>
      </c>
      <c r="Q109" s="69">
        <f>(P109/T109)*100</f>
        <v>0</v>
      </c>
      <c r="R109" s="68">
        <f>SUM(B109:J109)</f>
        <v>1</v>
      </c>
      <c r="S109" s="69">
        <f>(R109/T109)*100</f>
        <v>100</v>
      </c>
      <c r="T109" s="68">
        <f>SUM(P109,R109)</f>
        <v>1</v>
      </c>
      <c r="U109" s="57"/>
      <c r="V109" s="55"/>
      <c r="W109" s="55"/>
      <c r="X109" s="55">
        <f>P109</f>
        <v>0</v>
      </c>
      <c r="Y109" s="55"/>
      <c r="Z109" s="55"/>
      <c r="AA109" s="55">
        <f>R109</f>
        <v>1</v>
      </c>
      <c r="AB109" s="55">
        <f>SUM(V109:AA109)</f>
        <v>1</v>
      </c>
    </row>
    <row r="110" spans="1:28">
      <c r="A110" s="29" t="s">
        <v>78</v>
      </c>
      <c r="B110" s="30"/>
      <c r="C110" s="31"/>
      <c r="D110" s="30">
        <v>2</v>
      </c>
      <c r="E110" s="31"/>
      <c r="F110" s="30"/>
      <c r="G110" s="31">
        <v>1</v>
      </c>
      <c r="H110" s="30"/>
      <c r="I110" s="31">
        <v>1</v>
      </c>
      <c r="J110" s="30">
        <v>1</v>
      </c>
      <c r="K110" s="31">
        <v>1</v>
      </c>
      <c r="L110" s="30"/>
      <c r="M110" s="31"/>
      <c r="N110" s="30">
        <v>6</v>
      </c>
      <c r="P110" s="54">
        <f>SUM(P111:P114)</f>
        <v>1</v>
      </c>
      <c r="Q110" s="53">
        <f>(P110/T110)*100</f>
        <v>16.666666666666664</v>
      </c>
      <c r="R110" s="54">
        <f>SUM(R111:R114)</f>
        <v>5</v>
      </c>
      <c r="S110" s="53">
        <f>(R110/T110)*100</f>
        <v>83.333333333333343</v>
      </c>
      <c r="T110" s="54">
        <f>SUM(T111:T114)</f>
        <v>6</v>
      </c>
      <c r="U110" s="50"/>
      <c r="V110" s="54">
        <f t="shared" ref="V110:AB110" si="18">SUM(V111:V113)</f>
        <v>0</v>
      </c>
      <c r="W110" s="54">
        <f t="shared" si="18"/>
        <v>0</v>
      </c>
      <c r="X110" s="54">
        <f>SUM(X111:X114)</f>
        <v>1</v>
      </c>
      <c r="Y110" s="54">
        <f t="shared" si="18"/>
        <v>0</v>
      </c>
      <c r="Z110" s="54">
        <f>SUM(Z111:Z114)</f>
        <v>0</v>
      </c>
      <c r="AA110" s="54">
        <f>SUM(AA111:AA114)</f>
        <v>5</v>
      </c>
      <c r="AB110" s="54">
        <f>SUM(AB111:AB114)</f>
        <v>6</v>
      </c>
    </row>
    <row r="111" spans="1:28">
      <c r="A111" s="32" t="s">
        <v>91</v>
      </c>
      <c r="B111" s="6"/>
      <c r="C111" s="7"/>
      <c r="D111" s="6"/>
      <c r="E111" s="7"/>
      <c r="F111" s="6"/>
      <c r="G111" s="7"/>
      <c r="H111" s="6"/>
      <c r="I111" s="7"/>
      <c r="J111" s="6"/>
      <c r="K111" s="7"/>
      <c r="L111" s="6"/>
      <c r="M111" s="7"/>
      <c r="N111" s="6"/>
      <c r="P111" s="64"/>
      <c r="Q111" s="65"/>
      <c r="R111" s="64"/>
      <c r="S111" s="65"/>
      <c r="T111" s="64"/>
      <c r="U111" s="57"/>
      <c r="V111" s="55"/>
      <c r="W111" s="55"/>
      <c r="X111" s="55"/>
      <c r="Y111" s="55"/>
      <c r="Z111" s="55"/>
      <c r="AA111" s="55"/>
      <c r="AB111" s="55"/>
    </row>
    <row r="112" spans="1:28">
      <c r="A112" s="14" t="s">
        <v>98</v>
      </c>
      <c r="B112" s="9"/>
      <c r="C112" s="10"/>
      <c r="D112" s="9">
        <v>2</v>
      </c>
      <c r="E112" s="10"/>
      <c r="F112" s="9"/>
      <c r="G112" s="10"/>
      <c r="H112" s="9"/>
      <c r="I112" s="10"/>
      <c r="J112" s="9"/>
      <c r="K112" s="10"/>
      <c r="L112" s="9"/>
      <c r="M112" s="10"/>
      <c r="N112" s="9">
        <v>2</v>
      </c>
      <c r="O112" s="63">
        <v>3</v>
      </c>
      <c r="P112" s="66">
        <f>SUM(K112:M112)</f>
        <v>0</v>
      </c>
      <c r="Q112" s="67">
        <f>(P112/T112)*100</f>
        <v>0</v>
      </c>
      <c r="R112" s="66">
        <f>SUM(B112:J112)</f>
        <v>2</v>
      </c>
      <c r="S112" s="67">
        <f>(R112/T112)*100</f>
        <v>100</v>
      </c>
      <c r="T112" s="66">
        <f>SUM(P112,R112)</f>
        <v>2</v>
      </c>
      <c r="U112" s="57"/>
      <c r="V112" s="55"/>
      <c r="W112" s="55"/>
      <c r="X112" s="55">
        <f>P112</f>
        <v>0</v>
      </c>
      <c r="Y112" s="55"/>
      <c r="Z112" s="55"/>
      <c r="AA112" s="55">
        <f>R112</f>
        <v>2</v>
      </c>
      <c r="AB112" s="55">
        <f>SUM(V112:AA112)</f>
        <v>2</v>
      </c>
    </row>
    <row r="113" spans="1:28">
      <c r="A113" s="11" t="s">
        <v>99</v>
      </c>
      <c r="B113" s="12"/>
      <c r="C113" s="13"/>
      <c r="D113" s="12"/>
      <c r="E113" s="13"/>
      <c r="F113" s="12"/>
      <c r="G113" s="13">
        <v>1</v>
      </c>
      <c r="H113" s="12"/>
      <c r="I113" s="13"/>
      <c r="J113" s="12">
        <v>1</v>
      </c>
      <c r="K113" s="13">
        <v>1</v>
      </c>
      <c r="L113" s="12"/>
      <c r="M113" s="13"/>
      <c r="N113" s="12">
        <v>3</v>
      </c>
      <c r="O113" s="63">
        <v>3</v>
      </c>
      <c r="P113" s="66">
        <f>SUM(K113:M113)</f>
        <v>1</v>
      </c>
      <c r="Q113" s="67">
        <f>(P113/T113)*100</f>
        <v>33.333333333333329</v>
      </c>
      <c r="R113" s="66">
        <f>SUM(B113:J113)</f>
        <v>2</v>
      </c>
      <c r="S113" s="67">
        <f>(R113/T113)*100</f>
        <v>66.666666666666657</v>
      </c>
      <c r="T113" s="66">
        <f>SUM(P113,R113)</f>
        <v>3</v>
      </c>
      <c r="U113" s="57"/>
      <c r="V113" s="55"/>
      <c r="W113" s="55"/>
      <c r="X113" s="55">
        <f>P113</f>
        <v>1</v>
      </c>
      <c r="Y113" s="55"/>
      <c r="Z113" s="55"/>
      <c r="AA113" s="55">
        <f>R113</f>
        <v>2</v>
      </c>
      <c r="AB113" s="55">
        <f>SUM(V113:AA113)</f>
        <v>3</v>
      </c>
    </row>
    <row r="114" spans="1:28">
      <c r="A114" s="14" t="s">
        <v>100</v>
      </c>
      <c r="B114" s="9"/>
      <c r="C114" s="10"/>
      <c r="D114" s="9"/>
      <c r="E114" s="10"/>
      <c r="F114" s="9"/>
      <c r="G114" s="10"/>
      <c r="H114" s="9"/>
      <c r="I114" s="10">
        <v>1</v>
      </c>
      <c r="J114" s="9"/>
      <c r="K114" s="10"/>
      <c r="L114" s="9"/>
      <c r="M114" s="10"/>
      <c r="N114" s="9">
        <v>1</v>
      </c>
      <c r="O114" s="63">
        <v>3</v>
      </c>
      <c r="P114" s="68">
        <f>SUM(K114:M114)</f>
        <v>0</v>
      </c>
      <c r="Q114" s="69">
        <f>(P114/T114)*100</f>
        <v>0</v>
      </c>
      <c r="R114" s="68">
        <f>SUM(B114:J114)</f>
        <v>1</v>
      </c>
      <c r="S114" s="69">
        <f>(R114/T114)*100</f>
        <v>100</v>
      </c>
      <c r="T114" s="68">
        <f>SUM(P114,R114)</f>
        <v>1</v>
      </c>
      <c r="U114" s="57"/>
      <c r="V114" s="55"/>
      <c r="W114" s="55"/>
      <c r="X114" s="55">
        <f>P114</f>
        <v>0</v>
      </c>
      <c r="Y114" s="55"/>
      <c r="Z114" s="55"/>
      <c r="AA114" s="55">
        <f>R114</f>
        <v>1</v>
      </c>
      <c r="AB114" s="55">
        <f>SUM(V114:AA114)</f>
        <v>1</v>
      </c>
    </row>
    <row r="115" spans="1:28" ht="24" thickBot="1">
      <c r="A115" s="19" t="s">
        <v>2</v>
      </c>
      <c r="B115" s="20">
        <v>2</v>
      </c>
      <c r="C115" s="21">
        <v>2</v>
      </c>
      <c r="D115" s="20">
        <v>2</v>
      </c>
      <c r="E115" s="21">
        <v>12</v>
      </c>
      <c r="F115" s="20">
        <v>19</v>
      </c>
      <c r="G115" s="21">
        <v>31</v>
      </c>
      <c r="H115" s="20">
        <v>57</v>
      </c>
      <c r="I115" s="21">
        <v>66</v>
      </c>
      <c r="J115" s="20">
        <v>139</v>
      </c>
      <c r="K115" s="21">
        <v>244</v>
      </c>
      <c r="L115" s="20">
        <v>532</v>
      </c>
      <c r="M115" s="21">
        <v>7</v>
      </c>
      <c r="N115" s="20">
        <v>1113</v>
      </c>
      <c r="P115" s="58">
        <f>SUM(P6,P11,P98)</f>
        <v>326</v>
      </c>
      <c r="Q115" s="59">
        <f>(P115/T115)*100</f>
        <v>29.290206648697215</v>
      </c>
      <c r="R115" s="58">
        <f>SUM(R6,R11,R98)</f>
        <v>787</v>
      </c>
      <c r="S115" s="59">
        <f>(R115/T115)*100</f>
        <v>70.709793351302778</v>
      </c>
      <c r="T115" s="58">
        <f>T6+T11+T98</f>
        <v>1113</v>
      </c>
      <c r="U115" s="46"/>
      <c r="V115" s="58">
        <f>SUM(V6,V11,V98)</f>
        <v>4</v>
      </c>
      <c r="W115" s="58">
        <f>SUM(W6,W11,W98)</f>
        <v>320</v>
      </c>
      <c r="X115" s="58">
        <f>SUM(X6,X11,X98)</f>
        <v>2</v>
      </c>
      <c r="Y115" s="58">
        <f>SUM(Y6,Y11,Y98)</f>
        <v>220</v>
      </c>
      <c r="Z115" s="58">
        <f>SUM(Z6,Z11,Z98)</f>
        <v>545</v>
      </c>
      <c r="AA115" s="58">
        <f>SUM(AA6,AA11,AA98)</f>
        <v>22</v>
      </c>
      <c r="AB115" s="58">
        <f>SUM(AB6,AB11,AB98)</f>
        <v>1113</v>
      </c>
    </row>
    <row r="116" spans="1:28">
      <c r="A116" s="22" t="s">
        <v>103</v>
      </c>
      <c r="P116" s="1" t="s">
        <v>114</v>
      </c>
      <c r="Q116" s="60"/>
      <c r="S116" s="60"/>
      <c r="U116" s="46"/>
      <c r="V116" s="61"/>
      <c r="W116" s="61"/>
      <c r="X116" s="61"/>
      <c r="Y116" s="61"/>
      <c r="Z116" s="61"/>
      <c r="AA116" s="61"/>
      <c r="AB116" s="61"/>
    </row>
  </sheetData>
  <autoFilter ref="A5:AB116"/>
  <mergeCells count="9">
    <mergeCell ref="T4:T5"/>
    <mergeCell ref="V4:X4"/>
    <mergeCell ref="Y4:AA4"/>
    <mergeCell ref="AB4:AB5"/>
    <mergeCell ref="A4:A5"/>
    <mergeCell ref="B4:N4"/>
    <mergeCell ref="A1:N1"/>
    <mergeCell ref="A2:N2"/>
    <mergeCell ref="P4:S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ตามมาตรฐานหลักสูตร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วินัย จิตต์ยม</dc:creator>
  <cp:lastModifiedBy>สิริกร ชุมทอง</cp:lastModifiedBy>
  <dcterms:created xsi:type="dcterms:W3CDTF">2025-05-07T03:14:45Z</dcterms:created>
  <dcterms:modified xsi:type="dcterms:W3CDTF">2025-05-08T09:13:31Z</dcterms:modified>
</cp:coreProperties>
</file>