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งานสารสนเทศ\2.ลาพัก+ลาออก+คัดออก+dropout+อัตราสำเร็จ\3.5อัตราสำเร็จ ตามเกณฑ์ ทุกระดับ\ป.+ตรี\"/>
    </mc:Choice>
  </mc:AlternateContent>
  <bookViews>
    <workbookView xWindow="0" yWindow="0" windowWidth="28800" windowHeight="12330"/>
  </bookViews>
  <sheets>
    <sheet name="มสธ.2566" sheetId="1" r:id="rId1"/>
  </sheets>
  <definedNames>
    <definedName name="_xlnm._FilterDatabase" localSheetId="0" hidden="1">มสธ.2566!$A$5:$AI$145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32" i="1" l="1"/>
  <c r="AG132" i="1"/>
  <c r="AF132" i="1"/>
  <c r="AE132" i="1"/>
  <c r="AD132" i="1"/>
  <c r="AC132" i="1"/>
  <c r="AB132" i="1"/>
  <c r="AA132" i="1"/>
  <c r="AA98" i="1"/>
  <c r="AH87" i="1"/>
  <c r="AG87" i="1"/>
  <c r="AF87" i="1"/>
  <c r="AE87" i="1"/>
  <c r="AD87" i="1"/>
  <c r="AC87" i="1"/>
  <c r="AB87" i="1"/>
  <c r="AA87" i="1"/>
  <c r="AH82" i="1"/>
  <c r="AG82" i="1"/>
  <c r="AF82" i="1"/>
  <c r="AE82" i="1"/>
  <c r="AD82" i="1"/>
  <c r="AC82" i="1"/>
  <c r="AB82" i="1"/>
  <c r="AA82" i="1"/>
  <c r="AH55" i="1"/>
  <c r="AG55" i="1"/>
  <c r="AF55" i="1"/>
  <c r="AE55" i="1"/>
  <c r="AD55" i="1"/>
  <c r="AC55" i="1"/>
  <c r="AB55" i="1"/>
  <c r="AA55" i="1"/>
  <c r="AF38" i="1"/>
  <c r="AA38" i="1"/>
  <c r="AH30" i="1"/>
  <c r="AD30" i="1"/>
  <c r="AE30" i="1"/>
  <c r="AA30" i="1"/>
  <c r="AI142" i="1"/>
  <c r="AI127" i="1"/>
  <c r="AI124" i="1"/>
  <c r="AI118" i="1"/>
  <c r="AI112" i="1"/>
  <c r="AI105" i="1"/>
  <c r="AI78" i="1"/>
  <c r="AI74" i="1"/>
  <c r="AI69" i="1"/>
  <c r="AD141" i="1"/>
  <c r="AD126" i="1"/>
  <c r="AI126" i="1" s="1"/>
  <c r="AH52" i="1"/>
  <c r="AH46" i="1"/>
  <c r="AH34" i="1"/>
  <c r="AH7" i="1"/>
  <c r="AF7" i="1"/>
  <c r="AD7" i="1"/>
  <c r="AC7" i="1"/>
  <c r="AB7" i="1"/>
  <c r="AB59" i="1"/>
  <c r="W143" i="1"/>
  <c r="AH143" i="1" s="1"/>
  <c r="U143" i="1"/>
  <c r="Y143" i="1" s="1"/>
  <c r="W142" i="1"/>
  <c r="AH142" i="1" s="1"/>
  <c r="U142" i="1"/>
  <c r="AD142" i="1" s="1"/>
  <c r="W141" i="1"/>
  <c r="U141" i="1"/>
  <c r="W140" i="1"/>
  <c r="AH140" i="1" s="1"/>
  <c r="U140" i="1"/>
  <c r="AD140" i="1" s="1"/>
  <c r="AI140" i="1" s="1"/>
  <c r="W139" i="1"/>
  <c r="AH139" i="1" s="1"/>
  <c r="U139" i="1"/>
  <c r="Y139" i="1" s="1"/>
  <c r="W138" i="1"/>
  <c r="AH138" i="1" s="1"/>
  <c r="U138" i="1"/>
  <c r="Y138" i="1" s="1"/>
  <c r="X138" i="1" s="1"/>
  <c r="W137" i="1"/>
  <c r="AH137" i="1" s="1"/>
  <c r="U137" i="1"/>
  <c r="AD137" i="1" s="1"/>
  <c r="AI137" i="1" s="1"/>
  <c r="W136" i="1"/>
  <c r="AH136" i="1" s="1"/>
  <c r="U136" i="1"/>
  <c r="Y136" i="1" s="1"/>
  <c r="V136" i="1" s="1"/>
  <c r="W135" i="1"/>
  <c r="AH135" i="1" s="1"/>
  <c r="U135" i="1"/>
  <c r="W134" i="1"/>
  <c r="U134" i="1"/>
  <c r="W131" i="1"/>
  <c r="AH131" i="1" s="1"/>
  <c r="U131" i="1"/>
  <c r="Y131" i="1" s="1"/>
  <c r="W130" i="1"/>
  <c r="AH130" i="1" s="1"/>
  <c r="U130" i="1"/>
  <c r="AD130" i="1" s="1"/>
  <c r="AI130" i="1" s="1"/>
  <c r="W128" i="1"/>
  <c r="AH128" i="1" s="1"/>
  <c r="AI128" i="1" s="1"/>
  <c r="U128" i="1"/>
  <c r="AD128" i="1" s="1"/>
  <c r="W127" i="1"/>
  <c r="AH127" i="1" s="1"/>
  <c r="U127" i="1"/>
  <c r="AD127" i="1" s="1"/>
  <c r="W126" i="1"/>
  <c r="AH126" i="1" s="1"/>
  <c r="U126" i="1"/>
  <c r="Y125" i="1"/>
  <c r="W125" i="1"/>
  <c r="U125" i="1"/>
  <c r="AD125" i="1" s="1"/>
  <c r="W124" i="1"/>
  <c r="AH124" i="1" s="1"/>
  <c r="U124" i="1"/>
  <c r="AD124" i="1" s="1"/>
  <c r="W123" i="1"/>
  <c r="AH123" i="1" s="1"/>
  <c r="U123" i="1"/>
  <c r="AD123" i="1" s="1"/>
  <c r="AI123" i="1" s="1"/>
  <c r="W122" i="1"/>
  <c r="U122" i="1"/>
  <c r="U120" i="1" s="1"/>
  <c r="W119" i="1"/>
  <c r="AH119" i="1" s="1"/>
  <c r="U119" i="1"/>
  <c r="Y119" i="1" s="1"/>
  <c r="W118" i="1"/>
  <c r="AH118" i="1" s="1"/>
  <c r="U118" i="1"/>
  <c r="AD118" i="1" s="1"/>
  <c r="W117" i="1"/>
  <c r="U117" i="1"/>
  <c r="AD117" i="1" s="1"/>
  <c r="W116" i="1"/>
  <c r="AH116" i="1" s="1"/>
  <c r="U116" i="1"/>
  <c r="Y116" i="1" s="1"/>
  <c r="W115" i="1"/>
  <c r="AH115" i="1" s="1"/>
  <c r="U115" i="1"/>
  <c r="Y115" i="1" s="1"/>
  <c r="W112" i="1"/>
  <c r="AH112" i="1" s="1"/>
  <c r="U112" i="1"/>
  <c r="AD112" i="1" s="1"/>
  <c r="W110" i="1"/>
  <c r="AH110" i="1" s="1"/>
  <c r="U110" i="1"/>
  <c r="AD110" i="1" s="1"/>
  <c r="AI110" i="1" s="1"/>
  <c r="W108" i="1"/>
  <c r="AH108" i="1" s="1"/>
  <c r="U108" i="1"/>
  <c r="Y108" i="1" s="1"/>
  <c r="W107" i="1"/>
  <c r="AH107" i="1" s="1"/>
  <c r="U107" i="1"/>
  <c r="AD107" i="1" s="1"/>
  <c r="AI107" i="1" s="1"/>
  <c r="W105" i="1"/>
  <c r="AH105" i="1" s="1"/>
  <c r="U105" i="1"/>
  <c r="AD105" i="1" s="1"/>
  <c r="W104" i="1"/>
  <c r="AH104" i="1" s="1"/>
  <c r="U104" i="1"/>
  <c r="W101" i="1"/>
  <c r="AH101" i="1" s="1"/>
  <c r="U101" i="1"/>
  <c r="AD101" i="1" s="1"/>
  <c r="AI101" i="1" s="1"/>
  <c r="W100" i="1"/>
  <c r="AH100" i="1" s="1"/>
  <c r="U100" i="1"/>
  <c r="Y100" i="1" s="1"/>
  <c r="X100" i="1" s="1"/>
  <c r="W97" i="1"/>
  <c r="U97" i="1"/>
  <c r="AD97" i="1" s="1"/>
  <c r="W96" i="1"/>
  <c r="AH96" i="1" s="1"/>
  <c r="U96" i="1"/>
  <c r="Y96" i="1" s="1"/>
  <c r="W95" i="1"/>
  <c r="AH95" i="1" s="1"/>
  <c r="U95" i="1"/>
  <c r="AD95" i="1" s="1"/>
  <c r="AI95" i="1" s="1"/>
  <c r="W94" i="1"/>
  <c r="AH94" i="1" s="1"/>
  <c r="U94" i="1"/>
  <c r="AD94" i="1" s="1"/>
  <c r="AI94" i="1" s="1"/>
  <c r="W93" i="1"/>
  <c r="U93" i="1"/>
  <c r="AD93" i="1" s="1"/>
  <c r="W91" i="1"/>
  <c r="AH91" i="1" s="1"/>
  <c r="U91" i="1"/>
  <c r="Y91" i="1" s="1"/>
  <c r="W89" i="1"/>
  <c r="U89" i="1"/>
  <c r="U87" i="1" s="1"/>
  <c r="W86" i="1"/>
  <c r="U86" i="1"/>
  <c r="AD86" i="1" s="1"/>
  <c r="W85" i="1"/>
  <c r="AH85" i="1" s="1"/>
  <c r="U85" i="1"/>
  <c r="Y85" i="1" s="1"/>
  <c r="V85" i="1" s="1"/>
  <c r="W84" i="1"/>
  <c r="AH84" i="1" s="1"/>
  <c r="U84" i="1"/>
  <c r="AD84" i="1" s="1"/>
  <c r="AI84" i="1" s="1"/>
  <c r="W81" i="1"/>
  <c r="AH81" i="1" s="1"/>
  <c r="U81" i="1"/>
  <c r="Y81" i="1" s="1"/>
  <c r="W79" i="1"/>
  <c r="AH79" i="1" s="1"/>
  <c r="U79" i="1"/>
  <c r="W78" i="1"/>
  <c r="AH78" i="1" s="1"/>
  <c r="U78" i="1"/>
  <c r="AD78" i="1" s="1"/>
  <c r="W77" i="1"/>
  <c r="AH77" i="1" s="1"/>
  <c r="U77" i="1"/>
  <c r="Y77" i="1" s="1"/>
  <c r="W76" i="1"/>
  <c r="U76" i="1"/>
  <c r="AD76" i="1" s="1"/>
  <c r="W75" i="1"/>
  <c r="AH75" i="1" s="1"/>
  <c r="U75" i="1"/>
  <c r="Y75" i="1" s="1"/>
  <c r="V75" i="1" s="1"/>
  <c r="W74" i="1"/>
  <c r="AH74" i="1" s="1"/>
  <c r="U74" i="1"/>
  <c r="AD74" i="1" s="1"/>
  <c r="W73" i="1"/>
  <c r="AH73" i="1" s="1"/>
  <c r="U73" i="1"/>
  <c r="AD73" i="1" s="1"/>
  <c r="AI73" i="1" s="1"/>
  <c r="W72" i="1"/>
  <c r="U72" i="1"/>
  <c r="AD72" i="1" s="1"/>
  <c r="W70" i="1"/>
  <c r="AH70" i="1" s="1"/>
  <c r="U70" i="1"/>
  <c r="AD70" i="1" s="1"/>
  <c r="AI70" i="1" s="1"/>
  <c r="W69" i="1"/>
  <c r="AH69" i="1" s="1"/>
  <c r="U69" i="1"/>
  <c r="AD69" i="1" s="1"/>
  <c r="W67" i="1"/>
  <c r="AH67" i="1" s="1"/>
  <c r="U67" i="1"/>
  <c r="Y67" i="1" s="1"/>
  <c r="W66" i="1"/>
  <c r="AH66" i="1" s="1"/>
  <c r="U66" i="1"/>
  <c r="AD66" i="1" s="1"/>
  <c r="AI66" i="1" s="1"/>
  <c r="W65" i="1"/>
  <c r="AH65" i="1" s="1"/>
  <c r="U65" i="1"/>
  <c r="AD65" i="1" s="1"/>
  <c r="AI65" i="1" s="1"/>
  <c r="W64" i="1"/>
  <c r="AH64" i="1" s="1"/>
  <c r="U64" i="1"/>
  <c r="Y64" i="1" s="1"/>
  <c r="W63" i="1"/>
  <c r="AH63" i="1" s="1"/>
  <c r="U63" i="1"/>
  <c r="Y63" i="1" s="1"/>
  <c r="X63" i="1" s="1"/>
  <c r="W62" i="1"/>
  <c r="AH62" i="1" s="1"/>
  <c r="U62" i="1"/>
  <c r="AD62" i="1" s="1"/>
  <c r="AI62" i="1" s="1"/>
  <c r="W61" i="1"/>
  <c r="AH61" i="1" s="1"/>
  <c r="U61" i="1"/>
  <c r="AD61" i="1" s="1"/>
  <c r="AI61" i="1" s="1"/>
  <c r="W59" i="1"/>
  <c r="U59" i="1"/>
  <c r="W57" i="1"/>
  <c r="AF57" i="1" s="1"/>
  <c r="U57" i="1"/>
  <c r="AB57" i="1" s="1"/>
  <c r="AI57" i="1" s="1"/>
  <c r="W54" i="1"/>
  <c r="AH54" i="1" s="1"/>
  <c r="U54" i="1"/>
  <c r="AD54" i="1" s="1"/>
  <c r="AI54" i="1" s="1"/>
  <c r="W53" i="1"/>
  <c r="AH53" i="1" s="1"/>
  <c r="AI53" i="1" s="1"/>
  <c r="U53" i="1"/>
  <c r="AD53" i="1" s="1"/>
  <c r="W52" i="1"/>
  <c r="U52" i="1"/>
  <c r="AD52" i="1" s="1"/>
  <c r="AI52" i="1" s="1"/>
  <c r="W51" i="1"/>
  <c r="AH51" i="1" s="1"/>
  <c r="AI51" i="1" s="1"/>
  <c r="U51" i="1"/>
  <c r="AD51" i="1" s="1"/>
  <c r="W49" i="1"/>
  <c r="AH49" i="1" s="1"/>
  <c r="U49" i="1"/>
  <c r="AD49" i="1" s="1"/>
  <c r="AI49" i="1" s="1"/>
  <c r="W47" i="1"/>
  <c r="AH47" i="1" s="1"/>
  <c r="U47" i="1"/>
  <c r="AD47" i="1" s="1"/>
  <c r="AI47" i="1" s="1"/>
  <c r="W46" i="1"/>
  <c r="U46" i="1"/>
  <c r="AD46" i="1" s="1"/>
  <c r="AI46" i="1" s="1"/>
  <c r="W45" i="1"/>
  <c r="AH45" i="1" s="1"/>
  <c r="AI45" i="1" s="1"/>
  <c r="U45" i="1"/>
  <c r="AD45" i="1" s="1"/>
  <c r="W42" i="1"/>
  <c r="AH42" i="1" s="1"/>
  <c r="U42" i="1"/>
  <c r="AD42" i="1" s="1"/>
  <c r="AI42" i="1" s="1"/>
  <c r="W41" i="1"/>
  <c r="AH41" i="1" s="1"/>
  <c r="U41" i="1"/>
  <c r="W40" i="1"/>
  <c r="AH40" i="1" s="1"/>
  <c r="U40" i="1"/>
  <c r="AD40" i="1" s="1"/>
  <c r="AI40" i="1" s="1"/>
  <c r="W37" i="1"/>
  <c r="AH37" i="1" s="1"/>
  <c r="AI37" i="1" s="1"/>
  <c r="U37" i="1"/>
  <c r="AD37" i="1" s="1"/>
  <c r="W36" i="1"/>
  <c r="AH36" i="1" s="1"/>
  <c r="U36" i="1"/>
  <c r="AD36" i="1" s="1"/>
  <c r="AI36" i="1" s="1"/>
  <c r="W35" i="1"/>
  <c r="AH35" i="1" s="1"/>
  <c r="U35" i="1"/>
  <c r="AD35" i="1" s="1"/>
  <c r="AI35" i="1" s="1"/>
  <c r="W34" i="1"/>
  <c r="U34" i="1"/>
  <c r="AD34" i="1" s="1"/>
  <c r="AI34" i="1" s="1"/>
  <c r="W33" i="1"/>
  <c r="U33" i="1"/>
  <c r="AD33" i="1" s="1"/>
  <c r="W32" i="1"/>
  <c r="AH32" i="1" s="1"/>
  <c r="U32" i="1"/>
  <c r="AD32" i="1" s="1"/>
  <c r="AI32" i="1" s="1"/>
  <c r="AH24" i="1"/>
  <c r="AG24" i="1"/>
  <c r="AF24" i="1"/>
  <c r="AD24" i="1"/>
  <c r="AC24" i="1"/>
  <c r="AB24" i="1"/>
  <c r="AH19" i="1"/>
  <c r="AG19" i="1"/>
  <c r="AF19" i="1"/>
  <c r="AD19" i="1"/>
  <c r="AC19" i="1"/>
  <c r="AB19" i="1"/>
  <c r="AG15" i="1"/>
  <c r="AH15" i="1"/>
  <c r="AF15" i="1"/>
  <c r="AE18" i="1"/>
  <c r="AD15" i="1"/>
  <c r="AC15" i="1"/>
  <c r="AB15" i="1"/>
  <c r="W27" i="1"/>
  <c r="U28" i="1"/>
  <c r="AA28" i="1" s="1"/>
  <c r="U24" i="1"/>
  <c r="W8" i="1"/>
  <c r="AE8" i="1" s="1"/>
  <c r="AE28" i="1"/>
  <c r="W26" i="1"/>
  <c r="AE26" i="1" s="1"/>
  <c r="W25" i="1"/>
  <c r="Y25" i="1" s="1"/>
  <c r="W23" i="1"/>
  <c r="AE23" i="1" s="1"/>
  <c r="W22" i="1"/>
  <c r="AE22" i="1" s="1"/>
  <c r="W21" i="1"/>
  <c r="AE21" i="1" s="1"/>
  <c r="W20" i="1"/>
  <c r="AE20" i="1" s="1"/>
  <c r="W17" i="1"/>
  <c r="AE17" i="1" s="1"/>
  <c r="W16" i="1"/>
  <c r="AE16" i="1" s="1"/>
  <c r="W14" i="1"/>
  <c r="AE14" i="1" s="1"/>
  <c r="W13" i="1"/>
  <c r="AG13" i="1" s="1"/>
  <c r="AG7" i="1" s="1"/>
  <c r="W12" i="1"/>
  <c r="W11" i="1"/>
  <c r="AE11" i="1" s="1"/>
  <c r="W10" i="1"/>
  <c r="AE9" i="1"/>
  <c r="AA26" i="1"/>
  <c r="U23" i="1"/>
  <c r="AA23" i="1" s="1"/>
  <c r="U22" i="1"/>
  <c r="AA22" i="1" s="1"/>
  <c r="U21" i="1"/>
  <c r="Y21" i="1" s="1"/>
  <c r="V21" i="1" s="1"/>
  <c r="U20" i="1"/>
  <c r="AA20" i="1" s="1"/>
  <c r="U18" i="1"/>
  <c r="AA18" i="1" s="1"/>
  <c r="U17" i="1"/>
  <c r="AA17" i="1" s="1"/>
  <c r="U16" i="1"/>
  <c r="AA16" i="1" s="1"/>
  <c r="U14" i="1"/>
  <c r="U13" i="1"/>
  <c r="AA13" i="1" s="1"/>
  <c r="U12" i="1"/>
  <c r="AA12" i="1" s="1"/>
  <c r="U11" i="1"/>
  <c r="AA11" i="1" s="1"/>
  <c r="U10" i="1"/>
  <c r="AA10" i="1" s="1"/>
  <c r="U9" i="1"/>
  <c r="AA9" i="1" s="1"/>
  <c r="U8" i="1"/>
  <c r="AA8" i="1" s="1"/>
  <c r="AG120" i="1"/>
  <c r="AF120" i="1"/>
  <c r="AE120" i="1"/>
  <c r="AC120" i="1"/>
  <c r="AB120" i="1"/>
  <c r="AA120" i="1"/>
  <c r="AG113" i="1"/>
  <c r="AF113" i="1"/>
  <c r="AE113" i="1"/>
  <c r="AC113" i="1"/>
  <c r="AB113" i="1"/>
  <c r="AA113" i="1"/>
  <c r="AG102" i="1"/>
  <c r="AF102" i="1"/>
  <c r="AE102" i="1"/>
  <c r="AC102" i="1"/>
  <c r="AB102" i="1"/>
  <c r="AA102" i="1"/>
  <c r="AG98" i="1"/>
  <c r="AF98" i="1"/>
  <c r="AE98" i="1"/>
  <c r="AC98" i="1"/>
  <c r="AB98" i="1"/>
  <c r="AG43" i="1"/>
  <c r="AF43" i="1"/>
  <c r="AE43" i="1"/>
  <c r="AC43" i="1"/>
  <c r="AB43" i="1"/>
  <c r="AA43" i="1"/>
  <c r="AG38" i="1"/>
  <c r="AE38" i="1"/>
  <c r="AC38" i="1"/>
  <c r="AB38" i="1"/>
  <c r="AG30" i="1"/>
  <c r="AF30" i="1"/>
  <c r="AC30" i="1"/>
  <c r="AB30" i="1"/>
  <c r="AH27" i="1"/>
  <c r="AG27" i="1"/>
  <c r="AF27" i="1"/>
  <c r="AD27" i="1"/>
  <c r="AC27" i="1"/>
  <c r="AB27" i="1"/>
  <c r="AA29" i="1" l="1"/>
  <c r="AI72" i="1"/>
  <c r="U113" i="1"/>
  <c r="AD81" i="1"/>
  <c r="AI81" i="1" s="1"/>
  <c r="Y72" i="1"/>
  <c r="X72" i="1" s="1"/>
  <c r="Y76" i="1"/>
  <c r="X76" i="1" s="1"/>
  <c r="W87" i="1"/>
  <c r="W120" i="1"/>
  <c r="AD89" i="1"/>
  <c r="AI89" i="1" s="1"/>
  <c r="Y28" i="1"/>
  <c r="X28" i="1" s="1"/>
  <c r="U102" i="1"/>
  <c r="Y117" i="1"/>
  <c r="V117" i="1" s="1"/>
  <c r="Y141" i="1"/>
  <c r="X141" i="1" s="1"/>
  <c r="U132" i="1"/>
  <c r="AD108" i="1"/>
  <c r="AI108" i="1" s="1"/>
  <c r="Y41" i="1"/>
  <c r="W132" i="1"/>
  <c r="AD116" i="1"/>
  <c r="AI116" i="1" s="1"/>
  <c r="AD122" i="1"/>
  <c r="AI122" i="1" s="1"/>
  <c r="Y53" i="1"/>
  <c r="X53" i="1" s="1"/>
  <c r="Y86" i="1"/>
  <c r="X86" i="1" s="1"/>
  <c r="Y128" i="1"/>
  <c r="AD131" i="1"/>
  <c r="AI131" i="1" s="1"/>
  <c r="Y33" i="1"/>
  <c r="Y79" i="1"/>
  <c r="Y93" i="1"/>
  <c r="X93" i="1" s="1"/>
  <c r="U82" i="1"/>
  <c r="AD41" i="1"/>
  <c r="AH72" i="1"/>
  <c r="AH76" i="1"/>
  <c r="AI76" i="1" s="1"/>
  <c r="AH89" i="1"/>
  <c r="AH122" i="1"/>
  <c r="AH141" i="1"/>
  <c r="AI141" i="1" s="1"/>
  <c r="Y97" i="1"/>
  <c r="X97" i="1" s="1"/>
  <c r="Y137" i="1"/>
  <c r="V137" i="1" s="1"/>
  <c r="W82" i="1"/>
  <c r="AD63" i="1"/>
  <c r="AI63" i="1" s="1"/>
  <c r="AD67" i="1"/>
  <c r="AI67" i="1" s="1"/>
  <c r="AD77" i="1"/>
  <c r="AI77" i="1" s="1"/>
  <c r="AD91" i="1"/>
  <c r="AI91" i="1" s="1"/>
  <c r="AD96" i="1"/>
  <c r="AI96" i="1" s="1"/>
  <c r="AD104" i="1"/>
  <c r="AD134" i="1"/>
  <c r="AI134" i="1" s="1"/>
  <c r="AD138" i="1"/>
  <c r="AI138" i="1" s="1"/>
  <c r="W55" i="1"/>
  <c r="AH117" i="1"/>
  <c r="AI117" i="1" s="1"/>
  <c r="AH134" i="1"/>
  <c r="AE15" i="1"/>
  <c r="X81" i="1"/>
  <c r="Y89" i="1"/>
  <c r="X89" i="1" s="1"/>
  <c r="Y95" i="1"/>
  <c r="V95" i="1" s="1"/>
  <c r="X125" i="1"/>
  <c r="X128" i="1"/>
  <c r="Y135" i="1"/>
  <c r="X135" i="1" s="1"/>
  <c r="AD64" i="1"/>
  <c r="AI64" i="1" s="1"/>
  <c r="AD85" i="1"/>
  <c r="AI85" i="1" s="1"/>
  <c r="AD135" i="1"/>
  <c r="AI135" i="1" s="1"/>
  <c r="AD139" i="1"/>
  <c r="AI139" i="1" s="1"/>
  <c r="AD143" i="1"/>
  <c r="AI143" i="1" s="1"/>
  <c r="AA15" i="1"/>
  <c r="Y52" i="1"/>
  <c r="X52" i="1" s="1"/>
  <c r="AH93" i="1"/>
  <c r="AI93" i="1" s="1"/>
  <c r="AH97" i="1"/>
  <c r="AI97" i="1" s="1"/>
  <c r="U27" i="1"/>
  <c r="Y27" i="1" s="1"/>
  <c r="U98" i="1"/>
  <c r="AH33" i="1"/>
  <c r="AI33" i="1" s="1"/>
  <c r="AD75" i="1"/>
  <c r="AI75" i="1" s="1"/>
  <c r="AD79" i="1"/>
  <c r="AI79" i="1" s="1"/>
  <c r="AD100" i="1"/>
  <c r="AI100" i="1" s="1"/>
  <c r="AD115" i="1"/>
  <c r="AI115" i="1" s="1"/>
  <c r="AD119" i="1"/>
  <c r="AI119" i="1" s="1"/>
  <c r="AD136" i="1"/>
  <c r="AI136" i="1" s="1"/>
  <c r="Y61" i="1"/>
  <c r="V61" i="1" s="1"/>
  <c r="U55" i="1"/>
  <c r="AH86" i="1"/>
  <c r="AI86" i="1" s="1"/>
  <c r="AH125" i="1"/>
  <c r="AI125" i="1" s="1"/>
  <c r="X61" i="1"/>
  <c r="Y51" i="1"/>
  <c r="V51" i="1" s="1"/>
  <c r="X96" i="1"/>
  <c r="Y105" i="1"/>
  <c r="X105" i="1" s="1"/>
  <c r="X119" i="1"/>
  <c r="Y126" i="1"/>
  <c r="V126" i="1" s="1"/>
  <c r="Y134" i="1"/>
  <c r="X134" i="1" s="1"/>
  <c r="X64" i="1"/>
  <c r="V52" i="1"/>
  <c r="Y78" i="1"/>
  <c r="V78" i="1" s="1"/>
  <c r="Y123" i="1"/>
  <c r="X123" i="1" s="1"/>
  <c r="Y37" i="1"/>
  <c r="V37" i="1" s="1"/>
  <c r="Y69" i="1"/>
  <c r="X69" i="1" s="1"/>
  <c r="Y73" i="1"/>
  <c r="X73" i="1" s="1"/>
  <c r="X33" i="1"/>
  <c r="X116" i="1"/>
  <c r="Y34" i="1"/>
  <c r="X34" i="1" s="1"/>
  <c r="Y42" i="1"/>
  <c r="X42" i="1" s="1"/>
  <c r="Y47" i="1"/>
  <c r="V47" i="1" s="1"/>
  <c r="Y62" i="1"/>
  <c r="V62" i="1" s="1"/>
  <c r="Y66" i="1"/>
  <c r="X66" i="1" s="1"/>
  <c r="Y84" i="1"/>
  <c r="X84" i="1" s="1"/>
  <c r="Y94" i="1"/>
  <c r="V94" i="1" s="1"/>
  <c r="Y101" i="1"/>
  <c r="X101" i="1" s="1"/>
  <c r="Y107" i="1"/>
  <c r="X107" i="1" s="1"/>
  <c r="Y112" i="1"/>
  <c r="X112" i="1" s="1"/>
  <c r="Y130" i="1"/>
  <c r="V130" i="1" s="1"/>
  <c r="V81" i="1"/>
  <c r="Y122" i="1"/>
  <c r="X122" i="1" s="1"/>
  <c r="Y127" i="1"/>
  <c r="X127" i="1" s="1"/>
  <c r="X136" i="1"/>
  <c r="Y140" i="1"/>
  <c r="Y142" i="1"/>
  <c r="V142" i="1" s="1"/>
  <c r="V41" i="1"/>
  <c r="Y59" i="1"/>
  <c r="X59" i="1" s="1"/>
  <c r="V67" i="1"/>
  <c r="Y70" i="1"/>
  <c r="X70" i="1" s="1"/>
  <c r="X91" i="1"/>
  <c r="V100" i="1"/>
  <c r="V128" i="1"/>
  <c r="V119" i="1"/>
  <c r="V33" i="1"/>
  <c r="Y36" i="1"/>
  <c r="V36" i="1" s="1"/>
  <c r="X41" i="1"/>
  <c r="Y49" i="1"/>
  <c r="V49" i="1" s="1"/>
  <c r="V64" i="1"/>
  <c r="X67" i="1"/>
  <c r="Y74" i="1"/>
  <c r="X74" i="1" s="1"/>
  <c r="X77" i="1"/>
  <c r="V86" i="1"/>
  <c r="Y104" i="1"/>
  <c r="X104" i="1" s="1"/>
  <c r="V116" i="1"/>
  <c r="Y118" i="1"/>
  <c r="X118" i="1" s="1"/>
  <c r="X143" i="1"/>
  <c r="V143" i="1"/>
  <c r="X140" i="1"/>
  <c r="V140" i="1"/>
  <c r="X139" i="1"/>
  <c r="V139" i="1"/>
  <c r="V138" i="1"/>
  <c r="X131" i="1"/>
  <c r="V131" i="1"/>
  <c r="V125" i="1"/>
  <c r="Y124" i="1"/>
  <c r="X124" i="1" s="1"/>
  <c r="X117" i="1"/>
  <c r="X115" i="1"/>
  <c r="V115" i="1"/>
  <c r="Y110" i="1"/>
  <c r="X110" i="1" s="1"/>
  <c r="X108" i="1"/>
  <c r="V108" i="1"/>
  <c r="V96" i="1"/>
  <c r="V93" i="1"/>
  <c r="V91" i="1"/>
  <c r="V89" i="1"/>
  <c r="X85" i="1"/>
  <c r="X79" i="1"/>
  <c r="V79" i="1"/>
  <c r="V77" i="1"/>
  <c r="X75" i="1"/>
  <c r="Y65" i="1"/>
  <c r="V65" i="1" s="1"/>
  <c r="V63" i="1"/>
  <c r="V59" i="1"/>
  <c r="Y57" i="1"/>
  <c r="X57" i="1" s="1"/>
  <c r="Y54" i="1"/>
  <c r="V54" i="1" s="1"/>
  <c r="Y46" i="1"/>
  <c r="V46" i="1" s="1"/>
  <c r="Y45" i="1"/>
  <c r="V45" i="1" s="1"/>
  <c r="Y40" i="1"/>
  <c r="X40" i="1" s="1"/>
  <c r="Y35" i="1"/>
  <c r="X35" i="1" s="1"/>
  <c r="Y14" i="1"/>
  <c r="V14" i="1" s="1"/>
  <c r="AI26" i="1"/>
  <c r="W15" i="1"/>
  <c r="AH6" i="1"/>
  <c r="X27" i="1"/>
  <c r="X25" i="1"/>
  <c r="V25" i="1"/>
  <c r="U7" i="1"/>
  <c r="W19" i="1"/>
  <c r="Y11" i="1"/>
  <c r="V11" i="1" s="1"/>
  <c r="U15" i="1"/>
  <c r="W24" i="1"/>
  <c r="Y24" i="1" s="1"/>
  <c r="V24" i="1" s="1"/>
  <c r="V27" i="1"/>
  <c r="Y12" i="1"/>
  <c r="V12" i="1" s="1"/>
  <c r="Y22" i="1"/>
  <c r="X22" i="1" s="1"/>
  <c r="Y18" i="1"/>
  <c r="V18" i="1" s="1"/>
  <c r="V28" i="1"/>
  <c r="Y13" i="1"/>
  <c r="V13" i="1" s="1"/>
  <c r="Y23" i="1"/>
  <c r="V23" i="1" s="1"/>
  <c r="AC6" i="1"/>
  <c r="AE10" i="1"/>
  <c r="AD6" i="1"/>
  <c r="U19" i="1"/>
  <c r="Y10" i="1"/>
  <c r="V10" i="1" s="1"/>
  <c r="X11" i="1"/>
  <c r="Y16" i="1"/>
  <c r="X16" i="1" s="1"/>
  <c r="Y8" i="1"/>
  <c r="X8" i="1" s="1"/>
  <c r="Y17" i="1"/>
  <c r="X17" i="1" s="1"/>
  <c r="Y26" i="1"/>
  <c r="V26" i="1" s="1"/>
  <c r="Y20" i="1"/>
  <c r="V20" i="1" s="1"/>
  <c r="W7" i="1"/>
  <c r="Y9" i="1"/>
  <c r="X9" i="1" s="1"/>
  <c r="AF6" i="1"/>
  <c r="AI15" i="1"/>
  <c r="AB6" i="1"/>
  <c r="X21" i="1"/>
  <c r="AE25" i="1"/>
  <c r="AE24" i="1" s="1"/>
  <c r="AG6" i="1"/>
  <c r="AE12" i="1"/>
  <c r="AI12" i="1" s="1"/>
  <c r="AA21" i="1"/>
  <c r="AA19" i="1" s="1"/>
  <c r="AI20" i="1"/>
  <c r="AA14" i="1"/>
  <c r="AI14" i="1" s="1"/>
  <c r="AA25" i="1"/>
  <c r="AI16" i="1"/>
  <c r="U38" i="1"/>
  <c r="AC29" i="1"/>
  <c r="AI23" i="1"/>
  <c r="AE29" i="1"/>
  <c r="W38" i="1"/>
  <c r="AI28" i="1"/>
  <c r="AE27" i="1"/>
  <c r="W98" i="1"/>
  <c r="AG29" i="1"/>
  <c r="AI13" i="1"/>
  <c r="AA27" i="1"/>
  <c r="W113" i="1"/>
  <c r="AI9" i="1"/>
  <c r="W30" i="1"/>
  <c r="U43" i="1"/>
  <c r="Y32" i="1"/>
  <c r="X32" i="1" s="1"/>
  <c r="U30" i="1"/>
  <c r="W43" i="1"/>
  <c r="W102" i="1"/>
  <c r="AI11" i="1"/>
  <c r="AF59" i="1"/>
  <c r="AI59" i="1" s="1"/>
  <c r="AH98" i="1"/>
  <c r="V97" i="1" l="1"/>
  <c r="X13" i="1"/>
  <c r="AE7" i="1"/>
  <c r="V72" i="1"/>
  <c r="V135" i="1"/>
  <c r="V127" i="1"/>
  <c r="V141" i="1"/>
  <c r="V105" i="1"/>
  <c r="V53" i="1"/>
  <c r="V76" i="1"/>
  <c r="V35" i="1"/>
  <c r="V107" i="1"/>
  <c r="AD102" i="1"/>
  <c r="AI104" i="1"/>
  <c r="X137" i="1"/>
  <c r="X95" i="1"/>
  <c r="V118" i="1"/>
  <c r="AA7" i="1"/>
  <c r="V22" i="1"/>
  <c r="AD38" i="1"/>
  <c r="AI41" i="1"/>
  <c r="X36" i="1"/>
  <c r="V57" i="1"/>
  <c r="V101" i="1"/>
  <c r="X47" i="1"/>
  <c r="Y15" i="1"/>
  <c r="X15" i="1" s="1"/>
  <c r="AI10" i="1"/>
  <c r="X94" i="1"/>
  <c r="X62" i="1"/>
  <c r="W6" i="1"/>
  <c r="X45" i="1"/>
  <c r="V124" i="1"/>
  <c r="V104" i="1"/>
  <c r="V34" i="1"/>
  <c r="V134" i="1"/>
  <c r="X49" i="1"/>
  <c r="X126" i="1"/>
  <c r="V74" i="1"/>
  <c r="X130" i="1"/>
  <c r="V73" i="1"/>
  <c r="X18" i="1"/>
  <c r="V70" i="1"/>
  <c r="X37" i="1"/>
  <c r="V112" i="1"/>
  <c r="V69" i="1"/>
  <c r="X142" i="1"/>
  <c r="X51" i="1"/>
  <c r="V122" i="1"/>
  <c r="V42" i="1"/>
  <c r="X65" i="1"/>
  <c r="V123" i="1"/>
  <c r="X14" i="1"/>
  <c r="V66" i="1"/>
  <c r="V84" i="1"/>
  <c r="V40" i="1"/>
  <c r="X78" i="1"/>
  <c r="V110" i="1"/>
  <c r="X54" i="1"/>
  <c r="X46" i="1"/>
  <c r="X23" i="1"/>
  <c r="X20" i="1"/>
  <c r="V32" i="1"/>
  <c r="V15" i="1"/>
  <c r="U6" i="1"/>
  <c r="V17" i="1"/>
  <c r="X24" i="1"/>
  <c r="X10" i="1"/>
  <c r="V16" i="1"/>
  <c r="AI21" i="1"/>
  <c r="V9" i="1"/>
  <c r="X26" i="1"/>
  <c r="AI25" i="1"/>
  <c r="AA24" i="1"/>
  <c r="AI24" i="1" s="1"/>
  <c r="Y19" i="1"/>
  <c r="V8" i="1"/>
  <c r="X12" i="1"/>
  <c r="AI8" i="1"/>
  <c r="Y82" i="1"/>
  <c r="V82" i="1" s="1"/>
  <c r="AD43" i="1"/>
  <c r="AG144" i="1"/>
  <c r="Y38" i="1"/>
  <c r="X38" i="1" s="1"/>
  <c r="Y132" i="1"/>
  <c r="X132" i="1" s="1"/>
  <c r="AC144" i="1"/>
  <c r="AI27" i="1"/>
  <c r="AD120" i="1"/>
  <c r="Y120" i="1"/>
  <c r="V120" i="1" s="1"/>
  <c r="AI22" i="1"/>
  <c r="AE19" i="1"/>
  <c r="AD98" i="1"/>
  <c r="AI98" i="1" s="1"/>
  <c r="Y98" i="1"/>
  <c r="X98" i="1" s="1"/>
  <c r="AI17" i="1"/>
  <c r="AI82" i="1"/>
  <c r="AH120" i="1"/>
  <c r="Y55" i="1"/>
  <c r="W29" i="1"/>
  <c r="Y87" i="1"/>
  <c r="AF29" i="1"/>
  <c r="AF144" i="1" s="1"/>
  <c r="U29" i="1"/>
  <c r="Y30" i="1"/>
  <c r="V30" i="1" s="1"/>
  <c r="Y43" i="1"/>
  <c r="X43" i="1" s="1"/>
  <c r="Y102" i="1"/>
  <c r="V102" i="1" s="1"/>
  <c r="AH43" i="1"/>
  <c r="AH102" i="1"/>
  <c r="AI102" i="1" s="1"/>
  <c r="AH38" i="1"/>
  <c r="AI38" i="1" s="1"/>
  <c r="AD113" i="1"/>
  <c r="Y113" i="1"/>
  <c r="V113" i="1" s="1"/>
  <c r="Y7" i="1"/>
  <c r="V7" i="1" s="1"/>
  <c r="AH113" i="1"/>
  <c r="AE6" i="1"/>
  <c r="U144" i="1" l="1"/>
  <c r="V87" i="1"/>
  <c r="X87" i="1"/>
  <c r="AI43" i="1"/>
  <c r="X55" i="1"/>
  <c r="V55" i="1"/>
  <c r="AA6" i="1"/>
  <c r="AI6" i="1" s="1"/>
  <c r="X82" i="1"/>
  <c r="X19" i="1"/>
  <c r="V19" i="1"/>
  <c r="AI19" i="1"/>
  <c r="X120" i="1"/>
  <c r="AI120" i="1"/>
  <c r="V132" i="1"/>
  <c r="V38" i="1"/>
  <c r="AI7" i="1"/>
  <c r="AI132" i="1"/>
  <c r="AI113" i="1"/>
  <c r="X102" i="1"/>
  <c r="AI87" i="1"/>
  <c r="X30" i="1"/>
  <c r="AD29" i="1"/>
  <c r="V98" i="1"/>
  <c r="AH29" i="1"/>
  <c r="AH144" i="1" s="1"/>
  <c r="AI30" i="1"/>
  <c r="AE144" i="1"/>
  <c r="Y6" i="1"/>
  <c r="Y29" i="1"/>
  <c r="V29" i="1" s="1"/>
  <c r="X113" i="1"/>
  <c r="X7" i="1"/>
  <c r="AB29" i="1"/>
  <c r="AI55" i="1"/>
  <c r="V43" i="1"/>
  <c r="W144" i="1"/>
  <c r="AI29" i="1" l="1"/>
  <c r="AD144" i="1"/>
  <c r="AA144" i="1"/>
  <c r="V6" i="1"/>
  <c r="X6" i="1"/>
  <c r="X29" i="1"/>
  <c r="AB144" i="1"/>
  <c r="Y144" i="1"/>
  <c r="X144" i="1" s="1"/>
  <c r="AI144" i="1" l="1"/>
  <c r="V144" i="1"/>
</calcChain>
</file>

<file path=xl/sharedStrings.xml><?xml version="1.0" encoding="utf-8"?>
<sst xmlns="http://schemas.openxmlformats.org/spreadsheetml/2006/main" count="163" uniqueCount="148">
  <si>
    <t>รุ่นปีที่เข้าศึกษา</t>
  </si>
  <si>
    <t>ระดับการศึกษา สาขาวิชา หลักสูตรและวิชาเอก</t>
  </si>
  <si>
    <t>รวม</t>
  </si>
  <si>
    <t>ประกาศนียบัตร</t>
  </si>
  <si>
    <t>ศิลปศาสตร์</t>
  </si>
  <si>
    <t>10011 ป.วิชาภาษาไทย</t>
  </si>
  <si>
    <t>10021 ป.วิชาสังคมและวัฒนธรรมไทย</t>
  </si>
  <si>
    <t>10111 ป.ภาษาอังกฤษเฉพาะอาชีพ1ปี</t>
  </si>
  <si>
    <t>10451 ป.วิชางานสารสนเทศ</t>
  </si>
  <si>
    <t>10511 ป.วิชาศึกษาทั่วไป1ปี</t>
  </si>
  <si>
    <t>10713 ภาษาจีนเพื่อการสื่อสาร</t>
  </si>
  <si>
    <t>10811 ป.วิชาภาษาเขมร</t>
  </si>
  <si>
    <t>นิเทศศาสตร์</t>
  </si>
  <si>
    <t>15131 ป.วิชาชีพนิเทศศาสตร์</t>
  </si>
  <si>
    <t>15171 ป.นวัตกรรมการสื่อสารสร้างสรรค์(สุขภาวะสร้างสรรค์)</t>
  </si>
  <si>
    <t>15181 ป.การสื่อสารชุมชน</t>
  </si>
  <si>
    <t>ศึกษาศาสตร์</t>
  </si>
  <si>
    <t>20121 ป.นวัตกรรมการพัฒนาเด็กปฐมวัย</t>
  </si>
  <si>
    <t>20221 ป.นวัตกรรมการพัฒนาเด็กปฐมวัย</t>
  </si>
  <si>
    <t>20231 ป.การพัฒนาสุขภาวะเด็กปฐมวัยแบบองค์รวม</t>
  </si>
  <si>
    <t>20241 ป.การพัฒนาผู้จัดการเรียนรู้สำหรับผู้สูงอายุ</t>
  </si>
  <si>
    <t>เกษตรศาสตร์และสหกรณ์</t>
  </si>
  <si>
    <t>90001 ป.การส่งเสริมและพัฒนาการเกษตร</t>
  </si>
  <si>
    <t>90006 ป.การจัดการการผลิตผักเชิงธุรกิจ</t>
  </si>
  <si>
    <t>วิทยาศาสตร์และเทคโนโลยี</t>
  </si>
  <si>
    <t>96311 ป.การโปรแกรมคอมพิวเตอร์</t>
  </si>
  <si>
    <t>ปริญญาตรี</t>
  </si>
  <si>
    <t>ศิลปศาสตรบัณฑิต</t>
  </si>
  <si>
    <t>10224 ไทยคดีศึกษา4ปี</t>
  </si>
  <si>
    <t>10424 สารสนเทศสำนักงาน4ปี</t>
  </si>
  <si>
    <t>10434 สารสนเทศทั่วไป4ปี</t>
  </si>
  <si>
    <t>10444 สารสนเทศสำนักงาน4ปี</t>
  </si>
  <si>
    <t>10454 สารสนเทศศาสตร์</t>
  </si>
  <si>
    <t>10614 ภาษาอังกฤษ4ปี</t>
  </si>
  <si>
    <t>นิเทศศาสตรบัณฑิต</t>
  </si>
  <si>
    <t>15114 นิเทศศาสตร์4ปี</t>
  </si>
  <si>
    <t>15124 นิเทศศาสตร์บัณฑิต4ปี</t>
  </si>
  <si>
    <t>15314 การสื่อสารดิจิทัล</t>
  </si>
  <si>
    <t>20014 การแนะแนวและการปรึกษาเชิงจิตวิทยา</t>
  </si>
  <si>
    <t>20024 เทคโนโลยีและสื่อสารการศึกษา</t>
  </si>
  <si>
    <t>20034 การเรียนรู้ตลอดชีวิต</t>
  </si>
  <si>
    <t>ศิลปศาสตรบัณฑิต(การพัฒนาเด็กปฐมวัย)</t>
  </si>
  <si>
    <t>20244 การพัฒนาเด็กปฐมวัย4ปี</t>
  </si>
  <si>
    <t>ศึกษาศาสตรบัณฑิต</t>
  </si>
  <si>
    <t>20524 การแนะแนว4ปี</t>
  </si>
  <si>
    <t>20624 การศึกษานอกระบบ4ปี</t>
  </si>
  <si>
    <t>20724 การวัดและประเมินผลการศึกษา4ปี</t>
  </si>
  <si>
    <t>20824 เทคโนโลยีและสื่อสารการศึกษา4ปี</t>
  </si>
  <si>
    <t>วิทยาการจัดการ</t>
  </si>
  <si>
    <t>เทคโนโลยีบัณฑิต</t>
  </si>
  <si>
    <t>30142 การจัดการงานก่อสร้าง(ต่อเนื่อง)</t>
  </si>
  <si>
    <t>เทคโนโลยีบัณฑิต(การจัดการงานก่อสร้าง)</t>
  </si>
  <si>
    <t>30132 การจัดการงานก่อสร้าง</t>
  </si>
  <si>
    <t>บริหารธุรกิจบัณฑิต</t>
  </si>
  <si>
    <t>30204 การจัดการ4ปี</t>
  </si>
  <si>
    <t>30214 การจัดการทั่วไป4ปี</t>
  </si>
  <si>
    <t>30234 การจัดการ</t>
  </si>
  <si>
    <t>30264 การจัดการการท่องเที่ยว4ปี</t>
  </si>
  <si>
    <t>30274 การเงิน4ปี</t>
  </si>
  <si>
    <t>30284 การตลาด4ปี</t>
  </si>
  <si>
    <t>30294 การจัดการการท่องเที่ยวและการโรงแรม4ปี</t>
  </si>
  <si>
    <t>บัญชีบัณฑิต</t>
  </si>
  <si>
    <t>30414 บัญชีบัณฑิต4ปี</t>
  </si>
  <si>
    <t>30424 บัญชีบัณฑิต4ปี</t>
  </si>
  <si>
    <t>รัฐประศาสนศาสตรบัณฑิต</t>
  </si>
  <si>
    <t>30314 รัฐประศาสนศาสตร์4ปี</t>
  </si>
  <si>
    <t>30334 การบริหารท้องถิ่น4ปี</t>
  </si>
  <si>
    <t>30344 การบริหารงานทั่วไป4ปี</t>
  </si>
  <si>
    <t>30354 การบริหารทรัพยากรมนุษย์4ปี</t>
  </si>
  <si>
    <t>30364 รัฐประศาสนศาสตร์บัณฑิต4ปี</t>
  </si>
  <si>
    <t>30374 การบริหารการปกครองท้องที่4ปี</t>
  </si>
  <si>
    <t>30384 การบริหารท้องถิ่นและการจัดการเมือง</t>
  </si>
  <si>
    <t>30394 วิชาเอกการจัดการภาครัฐและเอกชน</t>
  </si>
  <si>
    <t>รัฐประศาสนศาสตรบัณฑิต(การบริหารการปกครองท้องที่)</t>
  </si>
  <si>
    <t>30324 การบริหารการปกครองท้องที่4ปี</t>
  </si>
  <si>
    <t>นิติศาสตร์</t>
  </si>
  <si>
    <t>นิติศาสตรบัณฑิต</t>
  </si>
  <si>
    <t>40113 นิติศาสตร์3ปี</t>
  </si>
  <si>
    <t>40114 นิติศาสตร์4ปี</t>
  </si>
  <si>
    <t>40124 นิติศาสตร์4ปี</t>
  </si>
  <si>
    <t>วิทยาศาสตร์สุขภาพ</t>
  </si>
  <si>
    <t>การแพทย์แผนไทยบัณฑิต</t>
  </si>
  <si>
    <t>50424 การแพทย์แผนไทยบัณฑิต4ปี</t>
  </si>
  <si>
    <t>วิทยาศาสตรบัณฑิต(อาชีวอนามัยและความปลอดภัย)</t>
  </si>
  <si>
    <t>50514 อาชีวอนามัยและความปลอดภัย</t>
  </si>
  <si>
    <t>สาธารณสุขศาสตรบัณฑิต</t>
  </si>
  <si>
    <t>50124 สาธารณสุขศาสตร์4ปี</t>
  </si>
  <si>
    <t>50164 สาธารณสุขศาสตร์4ปี</t>
  </si>
  <si>
    <t>50174 สาธารณสุขศาสตรบัณฑิต</t>
  </si>
  <si>
    <t>50184 สาธารณสุขชุมชน</t>
  </si>
  <si>
    <t>50614 สาธารณสุขชุมชน</t>
  </si>
  <si>
    <t>เศรษฐศาสตร์</t>
  </si>
  <si>
    <t>เศรษฐศาสตรบัณฑิต</t>
  </si>
  <si>
    <t>60124 เศรษฐศาสตร์ธุรกิจ4ปี</t>
  </si>
  <si>
    <t>60134 เศรษฐศาสตร์4ปี</t>
  </si>
  <si>
    <t>มนุษยนิเวศศาสตร์</t>
  </si>
  <si>
    <t>คหกรรมศาสตรบัณฑิต</t>
  </si>
  <si>
    <t>70114 โภชนาการชุมชน4ปี</t>
  </si>
  <si>
    <t>70124 พัฒนาการเด็กและครอบครัว4ปี</t>
  </si>
  <si>
    <t>วิทยาศาสตรบัณฑิต</t>
  </si>
  <si>
    <t>70514 อาหารโภชนาการและการประยุกต์4ปี</t>
  </si>
  <si>
    <t>70524 อาหาร โภชนาการ และการประยุกต</t>
  </si>
  <si>
    <t>วิทยาศาสตรบัณฑิต(อาหาร โภชนาการและการประยุกต์)</t>
  </si>
  <si>
    <t>70314 อาหารโภชนาการและการประยุกต์4ปี</t>
  </si>
  <si>
    <t>70414 พัฒนาการมนุษย์และครอบครัว4ปี</t>
  </si>
  <si>
    <t>รัฐศาสตร์</t>
  </si>
  <si>
    <t>รัฐศาสตรบัณฑิต</t>
  </si>
  <si>
    <t>80114 ทฤษฎีและเทคนิคทางรัฐศาสตร์4ปี</t>
  </si>
  <si>
    <t>80124 ทฤษฎีและเทคนิคทางรัฐศาสตร์4ปี</t>
  </si>
  <si>
    <t>80214 ความสัมพันธ์ระหว่างประเทศและการเมืองฯ4ปี</t>
  </si>
  <si>
    <t>80314 ความสัมพันธ์ระหว่างประเทศ</t>
  </si>
  <si>
    <t>80414 การเมืองการปกครอง4ปี</t>
  </si>
  <si>
    <t>เกษตรศาสตรบัณฑิต</t>
  </si>
  <si>
    <t>90144 ส่งเสริมการเกษตร4ปี</t>
  </si>
  <si>
    <t>90164 ส่งเสริมและพัฒนาการเกษตร</t>
  </si>
  <si>
    <t>90514 การจัดการการผลิตพืช4ปี</t>
  </si>
  <si>
    <t>90524 การจัดการการผลิตสัตว์4ปี</t>
  </si>
  <si>
    <t>90534 การจัดการทรัพยากรป่าไม้และสิ่งแวดล้อม4ปี</t>
  </si>
  <si>
    <t>90544 ธุรกิจการเกษตร4ปี</t>
  </si>
  <si>
    <t>90554 ธุรกิจการเกษตรและการประกอบการ</t>
  </si>
  <si>
    <t>บริหารธุรกิจบัณฑิต(สหกรณ์)</t>
  </si>
  <si>
    <t>90614 สหกรณ์4ปี</t>
  </si>
  <si>
    <t>90914 สหกรณ์และธุรกิจชุมชน</t>
  </si>
  <si>
    <t>96124 เทคโนโลยีการผลิตอุตสาหกรรม4ปี</t>
  </si>
  <si>
    <t>96134 เทคโนโลยีการพิมพ์และบรรจุภัณฑ์4ปี</t>
  </si>
  <si>
    <t>96144 เทคโนโลยีวิศวกรรมการผลิตและการจัดการ</t>
  </si>
  <si>
    <t>96154 เทคโนโลยีบรรจุภัณฑ์และการจัดการผลิตภัณฑ์4ปี</t>
  </si>
  <si>
    <t>96314 เทคโนโลยีสารสนเทศธุรกิจ4ปี</t>
  </si>
  <si>
    <t>96324 การจัดการเทคโนโลยีสารสนเทศและการสื่อสาร4ปี</t>
  </si>
  <si>
    <t>96334 วิทยาการคอมพิวเตอร์4ปี</t>
  </si>
  <si>
    <t>96414 วิทยาการคอมพิวเตอร์</t>
  </si>
  <si>
    <t>96424 วิทยาการข้อมูล</t>
  </si>
  <si>
    <t>96434 เทคโนโลยีสารสนเทศและการสื่่อสาร</t>
  </si>
  <si>
    <t>สถิติผู้สำเร็จการศึกษา ระดับประกาศนียบัตรและปริญญาตรี ปีการศึกษา 2566 (รุ่นที่ 42)</t>
  </si>
  <si>
    <t xml:space="preserve">จำแนกตามระดับการศึกษา สาขาวิชา หลักสูตร วิชาเอกและกลุ่มด้าน 
</t>
  </si>
  <si>
    <r>
      <rPr>
        <b/>
        <sz val="15"/>
        <color rgb="FF000000"/>
        <rFont val="TH Sarabun New"/>
        <family val="2"/>
      </rPr>
      <t>ที่มาของข้อมูล</t>
    </r>
    <r>
      <rPr>
        <sz val="15"/>
        <color rgb="FF000000"/>
        <rFont val="TH Sarabun New"/>
        <family val="2"/>
      </rPr>
      <t xml:space="preserve"> : สำนักคอมพิวเตอร์ ณ วันที่ 26 มีนาคม 2568</t>
    </r>
  </si>
  <si>
    <t>สำเร็จการศึกษา</t>
  </si>
  <si>
    <t>รวม
(คน)</t>
  </si>
  <si>
    <t>สำเร็จตามมาตรฐานหลักสูตร</t>
  </si>
  <si>
    <t>สำเร็จภายในระยะเวลา</t>
  </si>
  <si>
    <t>ตามกำหนด</t>
  </si>
  <si>
    <t>ร้อยละ</t>
  </si>
  <si>
    <t>หลังกำหนด</t>
  </si>
  <si>
    <t>1 ปี</t>
  </si>
  <si>
    <t>2 ปี</t>
  </si>
  <si>
    <t>3 ปี</t>
  </si>
  <si>
    <t>4 ปี</t>
  </si>
  <si>
    <t>จัดทำโดยงานสารสนเทศยุทธศาสตร์ ณ วันที่ 8 พฤษภาคม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</si>
</sst>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22"/>
      <scheme val="minor"/>
    </font>
    <font>
      <sz val="15"/>
      <color rgb="FF000000"/>
      <name val="TH Sarabun New"/>
      <family val="2"/>
    </font>
    <font>
      <b/>
      <sz val="15"/>
      <color rgb="FF000000"/>
      <name val="TH Sarabun New"/>
      <family val="2"/>
    </font>
    <font>
      <sz val="15"/>
      <color theme="1"/>
      <name val="TH Sarabun New"/>
      <family val="2"/>
    </font>
    <font>
      <b/>
      <sz val="15"/>
      <color rgb="FFFFFFFF"/>
      <name val="TH Sarabun New"/>
      <family val="2"/>
    </font>
    <font>
      <b/>
      <sz val="15"/>
      <color theme="1"/>
      <name val="TH Sarabun New"/>
      <family val="2"/>
    </font>
    <font>
      <sz val="16"/>
      <color indexed="8"/>
      <name val="TH SarabunPSK"/>
      <family val="2"/>
    </font>
    <font>
      <sz val="15"/>
      <color indexed="8"/>
      <name val="TH Sarabun New"/>
      <family val="2"/>
    </font>
    <font>
      <b/>
      <sz val="15"/>
      <color indexed="8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5B9BD5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rgb="FF8EA9DB"/>
      </top>
      <bottom style="thin">
        <color rgb="FF8EA9DB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rgb="FF8EA9DB"/>
      </left>
      <right style="thin">
        <color rgb="FF8EA9DB"/>
      </right>
      <top/>
      <bottom/>
      <diagonal/>
    </border>
    <border>
      <left/>
      <right/>
      <top style="thin">
        <color rgb="FF305496"/>
      </top>
      <bottom style="medium">
        <color rgb="FF305496"/>
      </bottom>
      <diagonal/>
    </border>
    <border>
      <left style="thin">
        <color rgb="FF8EA9DB"/>
      </left>
      <right style="thin">
        <color rgb="FF8EA9DB"/>
      </right>
      <top style="thin">
        <color rgb="FF305496"/>
      </top>
      <bottom style="medium">
        <color rgb="FF305496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305496"/>
      </top>
      <bottom/>
      <diagonal/>
    </border>
    <border>
      <left/>
      <right style="thin">
        <color theme="4" tint="0.39994506668294322"/>
      </right>
      <top style="thin">
        <color rgb="FF305496"/>
      </top>
      <bottom style="medium">
        <color rgb="FF305496"/>
      </bottom>
      <diagonal/>
    </border>
    <border>
      <left/>
      <right style="thin">
        <color theme="4" tint="0.39994506668294322"/>
      </right>
      <top style="thin">
        <color rgb="FF8EA9DB"/>
      </top>
      <bottom style="thin">
        <color rgb="FF8EA9DB"/>
      </bottom>
      <diagonal/>
    </border>
    <border>
      <left/>
      <right style="thin">
        <color theme="4" tint="0.39994506668294322"/>
      </right>
      <top/>
      <bottom/>
      <diagonal/>
    </border>
    <border>
      <left style="thin">
        <color theme="0"/>
      </left>
      <right style="thin">
        <color theme="0"/>
      </right>
      <top style="thin">
        <color rgb="FF305496"/>
      </top>
      <bottom style="thin">
        <color theme="0"/>
      </bottom>
      <diagonal/>
    </border>
    <border>
      <left style="thin">
        <color rgb="FF8EA9DB"/>
      </left>
      <right style="thin">
        <color rgb="FF8EA9DB"/>
      </right>
      <top/>
      <bottom style="thin">
        <color rgb="FF8EA9DB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4" tint="-0.24994659260841701"/>
      </right>
      <top style="thin">
        <color rgb="FF305496"/>
      </top>
      <bottom style="thin">
        <color theme="0"/>
      </bottom>
      <diagonal/>
    </border>
    <border>
      <left style="thin">
        <color theme="0"/>
      </left>
      <right style="thin">
        <color theme="4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4" tint="-0.24994659260841701"/>
      </right>
      <top/>
      <bottom style="thin">
        <color rgb="FF8EA9DB"/>
      </bottom>
      <diagonal/>
    </border>
    <border>
      <left/>
      <right style="thin">
        <color theme="4" tint="-0.24994659260841701"/>
      </right>
      <top/>
      <bottom/>
      <diagonal/>
    </border>
    <border>
      <left/>
      <right/>
      <top/>
      <bottom style="thin">
        <color theme="4" tint="0.79998168889431442"/>
      </bottom>
      <diagonal/>
    </border>
    <border>
      <left style="thin">
        <color rgb="FF8EA9DB"/>
      </left>
      <right style="thin">
        <color rgb="FF8EA9DB"/>
      </right>
      <top/>
      <bottom style="thin">
        <color theme="4" tint="0.79998168889431442"/>
      </bottom>
      <diagonal/>
    </border>
    <border>
      <left/>
      <right style="thin">
        <color theme="4" tint="-0.24994659260841701"/>
      </right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rgb="FF8EA9DB"/>
      </left>
      <right style="thin">
        <color rgb="FF8EA9DB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3999450666829432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rgb="FF8EA9DB"/>
      </bottom>
      <diagonal/>
    </border>
    <border>
      <left style="thin">
        <color rgb="FF8EA9DB"/>
      </left>
      <right style="thin">
        <color rgb="FF8EA9DB"/>
      </right>
      <top style="thin">
        <color theme="4" tint="0.79998168889431442"/>
      </top>
      <bottom style="thin">
        <color rgb="FF8EA9DB"/>
      </bottom>
      <diagonal/>
    </border>
    <border>
      <left/>
      <right style="thin">
        <color theme="4" tint="0.39994506668294322"/>
      </right>
      <top style="thin">
        <color theme="4" tint="0.79998168889431442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theme="4" tint="0.79998168889431442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 style="thin">
        <color theme="4" tint="0.79998168889431442"/>
      </bottom>
      <diagonal/>
    </border>
    <border>
      <left/>
      <right style="thin">
        <color theme="4" tint="0.39994506668294322"/>
      </right>
      <top style="thin">
        <color rgb="FF8EA9DB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rgb="FF305496"/>
      </bottom>
      <diagonal/>
    </border>
    <border>
      <left style="thin">
        <color rgb="FF8EA9DB"/>
      </left>
      <right style="thin">
        <color rgb="FF8EA9DB"/>
      </right>
      <top style="thin">
        <color theme="4" tint="0.79998168889431442"/>
      </top>
      <bottom style="thin">
        <color rgb="FF305496"/>
      </bottom>
      <diagonal/>
    </border>
    <border>
      <left/>
      <right style="thin">
        <color theme="4" tint="0.39994506668294322"/>
      </right>
      <top style="thin">
        <color theme="4" tint="0.79998168889431442"/>
      </top>
      <bottom style="thin">
        <color rgb="FF305496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double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 tint="0.79998168889431442"/>
      </bottom>
      <diagonal/>
    </border>
    <border>
      <left style="thin">
        <color theme="9"/>
      </left>
      <right style="thin">
        <color theme="9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/>
      </left>
      <right style="thin">
        <color theme="9"/>
      </right>
      <top style="thin">
        <color theme="9" tint="0.79998168889431442"/>
      </top>
      <bottom/>
      <diagonal/>
    </border>
    <border>
      <left/>
      <right/>
      <top style="thin">
        <color theme="9" tint="0.79998168889431442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2" borderId="14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3" fontId="2" fillId="3" borderId="12" xfId="0" applyNumberFormat="1" applyFont="1" applyFill="1" applyBorder="1"/>
    <xf numFmtId="3" fontId="2" fillId="3" borderId="6" xfId="0" applyNumberFormat="1" applyFont="1" applyFill="1" applyBorder="1"/>
    <xf numFmtId="3" fontId="2" fillId="3" borderId="17" xfId="0" applyNumberFormat="1" applyFont="1" applyFill="1" applyBorder="1"/>
    <xf numFmtId="0" fontId="2" fillId="4" borderId="0" xfId="0" applyFont="1" applyFill="1" applyAlignment="1">
      <alignment horizontal="left" indent="1"/>
    </xf>
    <xf numFmtId="3" fontId="2" fillId="4" borderId="3" xfId="0" applyNumberFormat="1" applyFont="1" applyFill="1" applyBorder="1"/>
    <xf numFmtId="3" fontId="2" fillId="4" borderId="0" xfId="0" applyNumberFormat="1" applyFont="1" applyFill="1" applyBorder="1"/>
    <xf numFmtId="3" fontId="2" fillId="4" borderId="18" xfId="0" applyNumberFormat="1" applyFont="1" applyFill="1" applyBorder="1"/>
    <xf numFmtId="0" fontId="1" fillId="0" borderId="0" xfId="0" applyFont="1" applyAlignment="1">
      <alignment horizontal="left" indent="3"/>
    </xf>
    <xf numFmtId="0" fontId="1" fillId="0" borderId="1" xfId="0" applyFont="1" applyBorder="1" applyAlignment="1">
      <alignment horizontal="left" indent="3"/>
    </xf>
    <xf numFmtId="3" fontId="1" fillId="0" borderId="2" xfId="0" applyNumberFormat="1" applyFont="1" applyBorder="1"/>
    <xf numFmtId="3" fontId="1" fillId="0" borderId="1" xfId="0" applyNumberFormat="1" applyFont="1" applyBorder="1"/>
    <xf numFmtId="3" fontId="1" fillId="0" borderId="9" xfId="0" applyNumberFormat="1" applyFont="1" applyBorder="1"/>
    <xf numFmtId="3" fontId="1" fillId="0" borderId="3" xfId="0" applyNumberFormat="1" applyFont="1" applyBorder="1"/>
    <xf numFmtId="3" fontId="1" fillId="0" borderId="0" xfId="0" applyNumberFormat="1" applyFont="1" applyBorder="1"/>
    <xf numFmtId="3" fontId="1" fillId="0" borderId="10" xfId="0" applyNumberFormat="1" applyFont="1" applyBorder="1"/>
    <xf numFmtId="0" fontId="2" fillId="4" borderId="1" xfId="0" applyFont="1" applyFill="1" applyBorder="1" applyAlignment="1">
      <alignment horizontal="left" indent="1"/>
    </xf>
    <xf numFmtId="3" fontId="2" fillId="4" borderId="2" xfId="0" applyNumberFormat="1" applyFont="1" applyFill="1" applyBorder="1"/>
    <xf numFmtId="3" fontId="2" fillId="4" borderId="1" xfId="0" applyNumberFormat="1" applyFont="1" applyFill="1" applyBorder="1"/>
    <xf numFmtId="3" fontId="2" fillId="4" borderId="9" xfId="0" applyNumberFormat="1" applyFont="1" applyFill="1" applyBorder="1"/>
    <xf numFmtId="3" fontId="2" fillId="4" borderId="10" xfId="0" applyNumberFormat="1" applyFont="1" applyFill="1" applyBorder="1"/>
    <xf numFmtId="3" fontId="2" fillId="3" borderId="2" xfId="0" applyNumberFormat="1" applyFont="1" applyFill="1" applyBorder="1"/>
    <xf numFmtId="3" fontId="2" fillId="3" borderId="1" xfId="0" applyNumberFormat="1" applyFont="1" applyFill="1" applyBorder="1"/>
    <xf numFmtId="3" fontId="2" fillId="3" borderId="9" xfId="0" applyNumberFormat="1" applyFont="1" applyFill="1" applyBorder="1"/>
    <xf numFmtId="0" fontId="1" fillId="0" borderId="1" xfId="0" applyFont="1" applyBorder="1" applyAlignment="1">
      <alignment horizontal="left" indent="2"/>
    </xf>
    <xf numFmtId="0" fontId="1" fillId="0" borderId="0" xfId="0" applyFont="1" applyBorder="1" applyAlignment="1">
      <alignment horizontal="left" indent="2"/>
    </xf>
    <xf numFmtId="0" fontId="2" fillId="0" borderId="4" xfId="0" applyFont="1" applyBorder="1" applyAlignment="1">
      <alignment horizontal="center"/>
    </xf>
    <xf numFmtId="3" fontId="2" fillId="0" borderId="5" xfId="0" applyNumberFormat="1" applyFont="1" applyBorder="1"/>
    <xf numFmtId="3" fontId="2" fillId="0" borderId="4" xfId="0" applyNumberFormat="1" applyFont="1" applyBorder="1"/>
    <xf numFmtId="3" fontId="2" fillId="0" borderId="8" xfId="0" applyNumberFormat="1" applyFont="1" applyBorder="1"/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3" fillId="0" borderId="0" xfId="0" applyFont="1" applyBorder="1"/>
    <xf numFmtId="0" fontId="1" fillId="0" borderId="19" xfId="0" applyFont="1" applyBorder="1" applyAlignment="1">
      <alignment horizontal="left" indent="3"/>
    </xf>
    <xf numFmtId="3" fontId="1" fillId="0" borderId="20" xfId="0" applyNumberFormat="1" applyFont="1" applyBorder="1"/>
    <xf numFmtId="3" fontId="1" fillId="0" borderId="19" xfId="0" applyNumberFormat="1" applyFont="1" applyBorder="1"/>
    <xf numFmtId="3" fontId="1" fillId="0" borderId="21" xfId="0" applyNumberFormat="1" applyFont="1" applyBorder="1"/>
    <xf numFmtId="0" fontId="1" fillId="0" borderId="22" xfId="0" applyFont="1" applyBorder="1" applyAlignment="1">
      <alignment horizontal="left" indent="3"/>
    </xf>
    <xf numFmtId="3" fontId="1" fillId="0" borderId="23" xfId="0" applyNumberFormat="1" applyFont="1" applyBorder="1"/>
    <xf numFmtId="3" fontId="1" fillId="0" borderId="22" xfId="0" applyNumberFormat="1" applyFont="1" applyBorder="1"/>
    <xf numFmtId="3" fontId="1" fillId="0" borderId="24" xfId="0" applyNumberFormat="1" applyFont="1" applyBorder="1"/>
    <xf numFmtId="0" fontId="1" fillId="0" borderId="25" xfId="0" applyFont="1" applyBorder="1" applyAlignment="1">
      <alignment horizontal="left" indent="3"/>
    </xf>
    <xf numFmtId="3" fontId="1" fillId="0" borderId="26" xfId="0" applyNumberFormat="1" applyFont="1" applyBorder="1"/>
    <xf numFmtId="3" fontId="1" fillId="0" borderId="25" xfId="0" applyNumberFormat="1" applyFont="1" applyBorder="1"/>
    <xf numFmtId="3" fontId="1" fillId="0" borderId="27" xfId="0" applyNumberFormat="1" applyFont="1" applyBorder="1"/>
    <xf numFmtId="0" fontId="1" fillId="0" borderId="28" xfId="0" applyFont="1" applyBorder="1" applyAlignment="1">
      <alignment horizontal="left" indent="3"/>
    </xf>
    <xf numFmtId="3" fontId="1" fillId="0" borderId="29" xfId="0" applyNumberFormat="1" applyFont="1" applyBorder="1"/>
    <xf numFmtId="3" fontId="1" fillId="0" borderId="28" xfId="0" applyNumberFormat="1" applyFont="1" applyBorder="1"/>
    <xf numFmtId="3" fontId="1" fillId="0" borderId="30" xfId="0" applyNumberFormat="1" applyFont="1" applyBorder="1"/>
    <xf numFmtId="0" fontId="1" fillId="0" borderId="31" xfId="0" applyFont="1" applyBorder="1" applyAlignment="1">
      <alignment horizontal="left" indent="3"/>
    </xf>
    <xf numFmtId="3" fontId="1" fillId="0" borderId="32" xfId="0" applyNumberFormat="1" applyFont="1" applyBorder="1"/>
    <xf numFmtId="3" fontId="1" fillId="0" borderId="31" xfId="0" applyNumberFormat="1" applyFont="1" applyBorder="1"/>
    <xf numFmtId="3" fontId="1" fillId="0" borderId="33" xfId="0" applyNumberFormat="1" applyFont="1" applyBorder="1"/>
    <xf numFmtId="0" fontId="7" fillId="0" borderId="35" xfId="0" applyFont="1" applyBorder="1"/>
    <xf numFmtId="3" fontId="7" fillId="0" borderId="35" xfId="0" applyNumberFormat="1" applyFont="1" applyBorder="1"/>
    <xf numFmtId="3" fontId="8" fillId="0" borderId="0" xfId="0" applyNumberFormat="1" applyFont="1" applyBorder="1"/>
    <xf numFmtId="2" fontId="8" fillId="0" borderId="0" xfId="0" applyNumberFormat="1" applyFont="1" applyBorder="1"/>
    <xf numFmtId="0" fontId="8" fillId="0" borderId="0" xfId="0" applyFont="1" applyBorder="1"/>
    <xf numFmtId="3" fontId="7" fillId="0" borderId="0" xfId="0" applyNumberFormat="1" applyFont="1" applyBorder="1"/>
    <xf numFmtId="2" fontId="7" fillId="0" borderId="0" xfId="0" applyNumberFormat="1" applyFont="1" applyBorder="1"/>
    <xf numFmtId="0" fontId="7" fillId="0" borderId="0" xfId="0" applyFont="1" applyBorder="1"/>
    <xf numFmtId="2" fontId="7" fillId="0" borderId="35" xfId="0" applyNumberFormat="1" applyFont="1" applyBorder="1"/>
    <xf numFmtId="3" fontId="8" fillId="5" borderId="36" xfId="0" applyNumberFormat="1" applyFont="1" applyFill="1" applyBorder="1" applyAlignment="1">
      <alignment horizontal="right" vertical="center"/>
    </xf>
    <xf numFmtId="2" fontId="8" fillId="5" borderId="36" xfId="0" applyNumberFormat="1" applyFont="1" applyFill="1" applyBorder="1" applyAlignment="1">
      <alignment horizontal="right" vertical="center"/>
    </xf>
    <xf numFmtId="3" fontId="7" fillId="0" borderId="37" xfId="0" applyNumberFormat="1" applyFont="1" applyBorder="1"/>
    <xf numFmtId="2" fontId="7" fillId="0" borderId="37" xfId="0" applyNumberFormat="1" applyFont="1" applyBorder="1"/>
    <xf numFmtId="0" fontId="7" fillId="0" borderId="37" xfId="0" applyFont="1" applyBorder="1"/>
    <xf numFmtId="3" fontId="7" fillId="0" borderId="38" xfId="0" applyNumberFormat="1" applyFont="1" applyBorder="1"/>
    <xf numFmtId="2" fontId="7" fillId="0" borderId="38" xfId="0" applyNumberFormat="1" applyFont="1" applyBorder="1"/>
    <xf numFmtId="0" fontId="7" fillId="0" borderId="38" xfId="0" applyFont="1" applyBorder="1"/>
    <xf numFmtId="3" fontId="7" fillId="0" borderId="39" xfId="0" applyNumberFormat="1" applyFont="1" applyBorder="1"/>
    <xf numFmtId="2" fontId="7" fillId="0" borderId="39" xfId="0" applyNumberFormat="1" applyFont="1" applyBorder="1"/>
    <xf numFmtId="0" fontId="7" fillId="0" borderId="39" xfId="0" applyFont="1" applyBorder="1"/>
    <xf numFmtId="3" fontId="6" fillId="0" borderId="38" xfId="0" applyNumberFormat="1" applyFont="1" applyBorder="1"/>
    <xf numFmtId="2" fontId="3" fillId="0" borderId="40" xfId="0" applyNumberFormat="1" applyFont="1" applyBorder="1"/>
    <xf numFmtId="3" fontId="2" fillId="6" borderId="41" xfId="0" applyNumberFormat="1" applyFont="1" applyFill="1" applyBorder="1" applyAlignment="1">
      <alignment horizontal="center" vertical="center"/>
    </xf>
    <xf numFmtId="2" fontId="2" fillId="6" borderId="41" xfId="0" applyNumberFormat="1" applyFont="1" applyFill="1" applyBorder="1" applyAlignment="1">
      <alignment horizontal="center" vertical="center"/>
    </xf>
    <xf numFmtId="3" fontId="8" fillId="5" borderId="34" xfId="0" applyNumberFormat="1" applyFont="1" applyFill="1" applyBorder="1" applyAlignment="1">
      <alignment vertical="center"/>
    </xf>
    <xf numFmtId="2" fontId="8" fillId="5" borderId="34" xfId="0" applyNumberFormat="1" applyFont="1" applyFill="1" applyBorder="1" applyAlignment="1">
      <alignment vertical="center"/>
    </xf>
    <xf numFmtId="3" fontId="8" fillId="7" borderId="34" xfId="0" applyNumberFormat="1" applyFont="1" applyFill="1" applyBorder="1"/>
    <xf numFmtId="2" fontId="8" fillId="7" borderId="34" xfId="0" applyNumberFormat="1" applyFont="1" applyFill="1" applyBorder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8" fillId="5" borderId="41" xfId="0" applyNumberFormat="1" applyFont="1" applyFill="1" applyBorder="1" applyAlignment="1">
      <alignment horizontal="right" vertical="center"/>
    </xf>
    <xf numFmtId="2" fontId="8" fillId="5" borderId="41" xfId="0" applyNumberFormat="1" applyFont="1" applyFill="1" applyBorder="1" applyAlignment="1">
      <alignment horizontal="right" vertical="center"/>
    </xf>
    <xf numFmtId="3" fontId="8" fillId="7" borderId="42" xfId="0" applyNumberFormat="1" applyFont="1" applyFill="1" applyBorder="1"/>
    <xf numFmtId="2" fontId="8" fillId="7" borderId="42" xfId="0" applyNumberFormat="1" applyFont="1" applyFill="1" applyBorder="1"/>
    <xf numFmtId="0" fontId="5" fillId="5" borderId="34" xfId="0" applyFont="1" applyFill="1" applyBorder="1" applyAlignment="1">
      <alignment horizontal="center" vertical="center"/>
    </xf>
    <xf numFmtId="3" fontId="5" fillId="5" borderId="34" xfId="0" applyNumberFormat="1" applyFont="1" applyFill="1" applyBorder="1" applyAlignment="1">
      <alignment horizontal="center" vertical="top" wrapText="1"/>
    </xf>
    <xf numFmtId="3" fontId="5" fillId="5" borderId="41" xfId="0" applyNumberFormat="1" applyFont="1" applyFill="1" applyBorder="1" applyAlignment="1">
      <alignment horizontal="center" vertical="top"/>
    </xf>
    <xf numFmtId="3" fontId="5" fillId="5" borderId="34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5"/>
  <sheetViews>
    <sheetView showGridLines="0" tabSelected="1" zoomScale="70" zoomScaleNormal="70" workbookViewId="0">
      <pane xSplit="1" ySplit="5" topLeftCell="H129" activePane="bottomRight" state="frozen"/>
      <selection pane="topRight" activeCell="B1" sqref="B1"/>
      <selection pane="bottomLeft" activeCell="A6" sqref="A6"/>
      <selection pane="bottomRight" activeCell="AC133" sqref="AC133"/>
    </sheetView>
  </sheetViews>
  <sheetFormatPr defaultRowHeight="23.25"/>
  <cols>
    <col min="1" max="1" width="56.140625" style="3" bestFit="1" customWidth="1"/>
    <col min="2" max="13" width="6.42578125" style="3" bestFit="1" customWidth="1"/>
    <col min="14" max="14" width="6.5703125" style="3" bestFit="1" customWidth="1"/>
    <col min="15" max="15" width="6.42578125" style="3" bestFit="1" customWidth="1"/>
    <col min="16" max="16" width="6.5703125" style="3" bestFit="1" customWidth="1"/>
    <col min="17" max="18" width="6.42578125" style="3" bestFit="1" customWidth="1"/>
    <col min="19" max="19" width="6.5703125" style="3" bestFit="1" customWidth="1"/>
    <col min="20" max="20" width="9.140625" style="3"/>
    <col min="21" max="21" width="11.5703125" style="65" customWidth="1"/>
    <col min="22" max="22" width="9.42578125" style="66" bestFit="1" customWidth="1"/>
    <col min="23" max="23" width="11.5703125" style="65" customWidth="1"/>
    <col min="24" max="24" width="9.42578125" style="66" bestFit="1" customWidth="1"/>
    <col min="25" max="25" width="9.42578125" style="65" bestFit="1" customWidth="1"/>
    <col min="26" max="26" width="2.85546875" style="67" customWidth="1"/>
    <col min="27" max="30" width="6.7109375" style="67" customWidth="1"/>
    <col min="31" max="34" width="8.28515625" style="67" customWidth="1"/>
    <col min="35" max="35" width="9.140625" style="65"/>
    <col min="36" max="16384" width="9.140625" style="3"/>
  </cols>
  <sheetData>
    <row r="1" spans="1:35" s="2" customFormat="1" ht="20.100000000000001" customHeight="1">
      <c r="A1" s="103" t="s">
        <v>133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U1" s="62"/>
      <c r="V1" s="63"/>
      <c r="W1" s="62"/>
      <c r="X1" s="63"/>
      <c r="Y1" s="62"/>
      <c r="Z1" s="64"/>
      <c r="AA1" s="64"/>
      <c r="AB1" s="64"/>
      <c r="AC1" s="64"/>
      <c r="AD1" s="64"/>
      <c r="AE1" s="64"/>
      <c r="AF1" s="64"/>
      <c r="AG1" s="64"/>
      <c r="AH1" s="64"/>
      <c r="AI1" s="62"/>
    </row>
    <row r="2" spans="1:35">
      <c r="A2" s="104" t="s">
        <v>134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U2" s="62"/>
      <c r="V2" s="63"/>
      <c r="W2" s="62"/>
      <c r="X2" s="63"/>
      <c r="Y2" s="62"/>
      <c r="Z2" s="64"/>
      <c r="AA2" s="64"/>
      <c r="AB2" s="64"/>
      <c r="AC2" s="64"/>
      <c r="AD2" s="64"/>
      <c r="AE2" s="64"/>
      <c r="AF2" s="64"/>
      <c r="AG2" s="64"/>
      <c r="AH2" s="64"/>
      <c r="AI2" s="62"/>
    </row>
    <row r="4" spans="1:35" s="2" customFormat="1" ht="18" customHeight="1">
      <c r="A4" s="99" t="s">
        <v>1</v>
      </c>
      <c r="B4" s="101" t="s">
        <v>0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2"/>
      <c r="U4" s="95" t="s">
        <v>136</v>
      </c>
      <c r="V4" s="95"/>
      <c r="W4" s="95"/>
      <c r="X4" s="95"/>
      <c r="Y4" s="96" t="s">
        <v>137</v>
      </c>
      <c r="Z4" s="39"/>
      <c r="AA4" s="98" t="s">
        <v>138</v>
      </c>
      <c r="AB4" s="98"/>
      <c r="AC4" s="98"/>
      <c r="AD4" s="98"/>
      <c r="AE4" s="98" t="s">
        <v>139</v>
      </c>
      <c r="AF4" s="98"/>
      <c r="AG4" s="98"/>
      <c r="AH4" s="98"/>
      <c r="AI4" s="96" t="s">
        <v>137</v>
      </c>
    </row>
    <row r="5" spans="1:35" ht="51.75" customHeight="1">
      <c r="A5" s="100"/>
      <c r="B5" s="4">
        <v>2550</v>
      </c>
      <c r="C5" s="4">
        <v>2551</v>
      </c>
      <c r="D5" s="4">
        <v>2552</v>
      </c>
      <c r="E5" s="4">
        <v>2553</v>
      </c>
      <c r="F5" s="4">
        <v>2554</v>
      </c>
      <c r="G5" s="4">
        <v>2555</v>
      </c>
      <c r="H5" s="4">
        <v>2556</v>
      </c>
      <c r="I5" s="4">
        <v>2557</v>
      </c>
      <c r="J5" s="4">
        <v>2558</v>
      </c>
      <c r="K5" s="4">
        <v>2559</v>
      </c>
      <c r="L5" s="4">
        <v>2560</v>
      </c>
      <c r="M5" s="4">
        <v>2561</v>
      </c>
      <c r="N5" s="4">
        <v>2562</v>
      </c>
      <c r="O5" s="4">
        <v>2563</v>
      </c>
      <c r="P5" s="4">
        <v>2564</v>
      </c>
      <c r="Q5" s="4">
        <v>2565</v>
      </c>
      <c r="R5" s="4">
        <v>2566</v>
      </c>
      <c r="S5" s="5" t="s">
        <v>2</v>
      </c>
      <c r="U5" s="82" t="s">
        <v>140</v>
      </c>
      <c r="V5" s="83" t="s">
        <v>141</v>
      </c>
      <c r="W5" s="82" t="s">
        <v>142</v>
      </c>
      <c r="X5" s="83" t="s">
        <v>141</v>
      </c>
      <c r="Y5" s="97"/>
      <c r="Z5" s="39"/>
      <c r="AA5" s="82" t="s">
        <v>143</v>
      </c>
      <c r="AB5" s="82" t="s">
        <v>144</v>
      </c>
      <c r="AC5" s="82" t="s">
        <v>145</v>
      </c>
      <c r="AD5" s="82" t="s">
        <v>146</v>
      </c>
      <c r="AE5" s="82" t="s">
        <v>143</v>
      </c>
      <c r="AF5" s="82" t="s">
        <v>144</v>
      </c>
      <c r="AG5" s="82" t="s">
        <v>145</v>
      </c>
      <c r="AH5" s="82" t="s">
        <v>146</v>
      </c>
      <c r="AI5" s="97"/>
    </row>
    <row r="6" spans="1:35">
      <c r="A6" s="35" t="s">
        <v>3</v>
      </c>
      <c r="B6" s="6"/>
      <c r="C6" s="7"/>
      <c r="D6" s="6"/>
      <c r="E6" s="7"/>
      <c r="F6" s="6"/>
      <c r="G6" s="7"/>
      <c r="H6" s="6"/>
      <c r="I6" s="7"/>
      <c r="J6" s="6"/>
      <c r="K6" s="7">
        <v>1</v>
      </c>
      <c r="L6" s="6">
        <v>1</v>
      </c>
      <c r="M6" s="7">
        <v>1</v>
      </c>
      <c r="N6" s="6">
        <v>2</v>
      </c>
      <c r="O6" s="7"/>
      <c r="P6" s="6">
        <v>9</v>
      </c>
      <c r="Q6" s="7">
        <v>32</v>
      </c>
      <c r="R6" s="6">
        <v>46</v>
      </c>
      <c r="S6" s="8">
        <v>92</v>
      </c>
      <c r="U6" s="84">
        <f>SUM(U7,U15,U19,U24,U27)</f>
        <v>46</v>
      </c>
      <c r="V6" s="85">
        <f>(U6/Y6)*100</f>
        <v>50</v>
      </c>
      <c r="W6" s="84">
        <f>SUM(W7,W15,W19,W24,W27)</f>
        <v>46</v>
      </c>
      <c r="X6" s="85">
        <f>(W6/Y6)*100</f>
        <v>50</v>
      </c>
      <c r="Y6" s="84">
        <f t="shared" ref="Y6:Y7" si="0">SUM(U6,W6)</f>
        <v>92</v>
      </c>
      <c r="Z6" s="88"/>
      <c r="AA6" s="84">
        <f t="shared" ref="AA6:AH6" si="1">SUM(AA7,AA15,AA19,AA24,AA27)</f>
        <v>46</v>
      </c>
      <c r="AB6" s="84">
        <f t="shared" si="1"/>
        <v>0</v>
      </c>
      <c r="AC6" s="84">
        <f t="shared" si="1"/>
        <v>0</v>
      </c>
      <c r="AD6" s="84">
        <f t="shared" si="1"/>
        <v>0</v>
      </c>
      <c r="AE6" s="84">
        <f t="shared" si="1"/>
        <v>40</v>
      </c>
      <c r="AF6" s="84">
        <f t="shared" si="1"/>
        <v>0</v>
      </c>
      <c r="AG6" s="84">
        <f t="shared" si="1"/>
        <v>6</v>
      </c>
      <c r="AH6" s="84">
        <f t="shared" si="1"/>
        <v>0</v>
      </c>
      <c r="AI6" s="84">
        <f>SUM(AA6:AH6)</f>
        <v>92</v>
      </c>
    </row>
    <row r="7" spans="1:35">
      <c r="A7" s="9" t="s">
        <v>4</v>
      </c>
      <c r="B7" s="10"/>
      <c r="C7" s="11"/>
      <c r="D7" s="10"/>
      <c r="E7" s="11"/>
      <c r="F7" s="10"/>
      <c r="G7" s="11"/>
      <c r="H7" s="10"/>
      <c r="I7" s="11"/>
      <c r="J7" s="10"/>
      <c r="K7" s="11"/>
      <c r="L7" s="10">
        <v>1</v>
      </c>
      <c r="M7" s="11">
        <v>1</v>
      </c>
      <c r="N7" s="10">
        <v>2</v>
      </c>
      <c r="O7" s="11"/>
      <c r="P7" s="10">
        <v>4</v>
      </c>
      <c r="Q7" s="11">
        <v>22</v>
      </c>
      <c r="R7" s="10">
        <v>31</v>
      </c>
      <c r="S7" s="12">
        <v>61</v>
      </c>
      <c r="U7" s="86">
        <f>SUM(U8:U14)</f>
        <v>31</v>
      </c>
      <c r="V7" s="87">
        <f>(U7/Y7)*100</f>
        <v>50.819672131147541</v>
      </c>
      <c r="W7" s="86">
        <f>SUM(W8:W14)</f>
        <v>30</v>
      </c>
      <c r="X7" s="87">
        <f>(W7/Y7)*100</f>
        <v>49.180327868852459</v>
      </c>
      <c r="Y7" s="86">
        <f t="shared" si="0"/>
        <v>61</v>
      </c>
      <c r="Z7" s="64"/>
      <c r="AA7" s="86">
        <f t="shared" ref="AA7:AH7" si="2">SUM(AA8:AA14)</f>
        <v>31</v>
      </c>
      <c r="AB7" s="86">
        <f t="shared" si="2"/>
        <v>0</v>
      </c>
      <c r="AC7" s="86">
        <f t="shared" si="2"/>
        <v>0</v>
      </c>
      <c r="AD7" s="86">
        <f t="shared" si="2"/>
        <v>0</v>
      </c>
      <c r="AE7" s="86">
        <f t="shared" si="2"/>
        <v>24</v>
      </c>
      <c r="AF7" s="86">
        <f t="shared" si="2"/>
        <v>0</v>
      </c>
      <c r="AG7" s="86">
        <f t="shared" si="2"/>
        <v>6</v>
      </c>
      <c r="AH7" s="86">
        <f t="shared" si="2"/>
        <v>0</v>
      </c>
      <c r="AI7" s="86">
        <f t="shared" ref="AI7:AI13" si="3">SUM(AA7:AH7)</f>
        <v>61</v>
      </c>
    </row>
    <row r="8" spans="1:35">
      <c r="A8" s="40" t="s">
        <v>5</v>
      </c>
      <c r="B8" s="41"/>
      <c r="C8" s="42"/>
      <c r="D8" s="41"/>
      <c r="E8" s="42"/>
      <c r="F8" s="41"/>
      <c r="G8" s="42"/>
      <c r="H8" s="41"/>
      <c r="I8" s="42"/>
      <c r="J8" s="41"/>
      <c r="K8" s="42"/>
      <c r="L8" s="41"/>
      <c r="M8" s="42"/>
      <c r="N8" s="41"/>
      <c r="O8" s="42"/>
      <c r="P8" s="41">
        <v>1</v>
      </c>
      <c r="Q8" s="42">
        <v>1</v>
      </c>
      <c r="R8" s="41">
        <v>3</v>
      </c>
      <c r="S8" s="43">
        <v>5</v>
      </c>
      <c r="U8" s="71">
        <f t="shared" ref="U8:U14" si="4">SUM(R8)</f>
        <v>3</v>
      </c>
      <c r="V8" s="72">
        <f>(U8/Y8)*100</f>
        <v>60</v>
      </c>
      <c r="W8" s="71">
        <f>SUM(B8:Q8)</f>
        <v>2</v>
      </c>
      <c r="X8" s="72">
        <f>(W8/Y8)*100</f>
        <v>40</v>
      </c>
      <c r="Y8" s="71">
        <f>SUM(U8,W8)</f>
        <v>5</v>
      </c>
      <c r="AA8" s="71">
        <f t="shared" ref="AA8:AA14" si="5">U8</f>
        <v>3</v>
      </c>
      <c r="AB8" s="73"/>
      <c r="AC8" s="73"/>
      <c r="AD8" s="73"/>
      <c r="AE8" s="71">
        <f>W8</f>
        <v>2</v>
      </c>
      <c r="AF8" s="73"/>
      <c r="AG8" s="73"/>
      <c r="AH8" s="73"/>
      <c r="AI8" s="71">
        <f t="shared" si="3"/>
        <v>5</v>
      </c>
    </row>
    <row r="9" spans="1:35">
      <c r="A9" s="44" t="s">
        <v>6</v>
      </c>
      <c r="B9" s="45"/>
      <c r="C9" s="46"/>
      <c r="D9" s="45"/>
      <c r="E9" s="46"/>
      <c r="F9" s="45"/>
      <c r="G9" s="46"/>
      <c r="H9" s="45"/>
      <c r="I9" s="46"/>
      <c r="J9" s="45"/>
      <c r="K9" s="46"/>
      <c r="L9" s="45"/>
      <c r="M9" s="46"/>
      <c r="N9" s="45"/>
      <c r="O9" s="46"/>
      <c r="P9" s="45"/>
      <c r="Q9" s="46"/>
      <c r="R9" s="45">
        <v>2</v>
      </c>
      <c r="S9" s="47">
        <v>2</v>
      </c>
      <c r="U9" s="74">
        <f t="shared" si="4"/>
        <v>2</v>
      </c>
      <c r="V9" s="75">
        <f t="shared" ref="V9:V28" si="6">(U9/Y9)*100</f>
        <v>100</v>
      </c>
      <c r="W9" s="74"/>
      <c r="X9" s="75">
        <f t="shared" ref="X9:X27" si="7">(W9/Y9)*100</f>
        <v>0</v>
      </c>
      <c r="Y9" s="74">
        <f t="shared" ref="Y9:Y28" si="8">SUM(U9,W9)</f>
        <v>2</v>
      </c>
      <c r="AA9" s="74">
        <f t="shared" si="5"/>
        <v>2</v>
      </c>
      <c r="AB9" s="76"/>
      <c r="AC9" s="76"/>
      <c r="AD9" s="76"/>
      <c r="AE9" s="74">
        <f>W9</f>
        <v>0</v>
      </c>
      <c r="AF9" s="76"/>
      <c r="AG9" s="76"/>
      <c r="AH9" s="76"/>
      <c r="AI9" s="74">
        <f t="shared" si="3"/>
        <v>2</v>
      </c>
    </row>
    <row r="10" spans="1:35">
      <c r="A10" s="44" t="s">
        <v>7</v>
      </c>
      <c r="B10" s="45"/>
      <c r="C10" s="46"/>
      <c r="D10" s="45"/>
      <c r="E10" s="46"/>
      <c r="F10" s="45"/>
      <c r="G10" s="46"/>
      <c r="H10" s="45"/>
      <c r="I10" s="46"/>
      <c r="J10" s="45"/>
      <c r="K10" s="46"/>
      <c r="L10" s="45">
        <v>1</v>
      </c>
      <c r="M10" s="46"/>
      <c r="N10" s="45"/>
      <c r="O10" s="46"/>
      <c r="P10" s="45">
        <v>2</v>
      </c>
      <c r="Q10" s="46">
        <v>14</v>
      </c>
      <c r="R10" s="45">
        <v>18</v>
      </c>
      <c r="S10" s="47">
        <v>35</v>
      </c>
      <c r="U10" s="74">
        <f t="shared" si="4"/>
        <v>18</v>
      </c>
      <c r="V10" s="75">
        <f t="shared" si="6"/>
        <v>51.428571428571423</v>
      </c>
      <c r="W10" s="74">
        <f>SUM(B10:Q10)</f>
        <v>17</v>
      </c>
      <c r="X10" s="75">
        <f t="shared" si="7"/>
        <v>48.571428571428569</v>
      </c>
      <c r="Y10" s="74">
        <f t="shared" si="8"/>
        <v>35</v>
      </c>
      <c r="AA10" s="74">
        <f t="shared" si="5"/>
        <v>18</v>
      </c>
      <c r="AB10" s="76"/>
      <c r="AC10" s="76"/>
      <c r="AD10" s="76"/>
      <c r="AE10" s="74">
        <f>W10</f>
        <v>17</v>
      </c>
      <c r="AF10" s="76"/>
      <c r="AG10" s="76"/>
      <c r="AH10" s="76"/>
      <c r="AI10" s="74">
        <f t="shared" si="3"/>
        <v>35</v>
      </c>
    </row>
    <row r="11" spans="1:35">
      <c r="A11" s="44" t="s">
        <v>8</v>
      </c>
      <c r="B11" s="45"/>
      <c r="C11" s="46"/>
      <c r="D11" s="45"/>
      <c r="E11" s="46"/>
      <c r="F11" s="45"/>
      <c r="G11" s="46"/>
      <c r="H11" s="45"/>
      <c r="I11" s="46"/>
      <c r="J11" s="45"/>
      <c r="K11" s="46"/>
      <c r="L11" s="45"/>
      <c r="M11" s="46"/>
      <c r="N11" s="45"/>
      <c r="O11" s="46"/>
      <c r="P11" s="45"/>
      <c r="Q11" s="46">
        <v>1</v>
      </c>
      <c r="R11" s="45">
        <v>1</v>
      </c>
      <c r="S11" s="47">
        <v>2</v>
      </c>
      <c r="U11" s="74">
        <f t="shared" si="4"/>
        <v>1</v>
      </c>
      <c r="V11" s="75">
        <f t="shared" si="6"/>
        <v>50</v>
      </c>
      <c r="W11" s="74">
        <f>SUM(B11:Q11)</f>
        <v>1</v>
      </c>
      <c r="X11" s="75">
        <f t="shared" si="7"/>
        <v>50</v>
      </c>
      <c r="Y11" s="74">
        <f t="shared" si="8"/>
        <v>2</v>
      </c>
      <c r="AA11" s="74">
        <f t="shared" si="5"/>
        <v>1</v>
      </c>
      <c r="AB11" s="76"/>
      <c r="AC11" s="74"/>
      <c r="AD11" s="76"/>
      <c r="AE11" s="74">
        <f>W11</f>
        <v>1</v>
      </c>
      <c r="AF11" s="76"/>
      <c r="AG11" s="74"/>
      <c r="AH11" s="76"/>
      <c r="AI11" s="74">
        <f t="shared" si="3"/>
        <v>2</v>
      </c>
    </row>
    <row r="12" spans="1:35">
      <c r="A12" s="44" t="s">
        <v>9</v>
      </c>
      <c r="B12" s="45"/>
      <c r="C12" s="46"/>
      <c r="D12" s="45"/>
      <c r="E12" s="46"/>
      <c r="F12" s="45"/>
      <c r="G12" s="46"/>
      <c r="H12" s="45"/>
      <c r="I12" s="46"/>
      <c r="J12" s="45"/>
      <c r="K12" s="46"/>
      <c r="L12" s="45"/>
      <c r="M12" s="46"/>
      <c r="N12" s="45"/>
      <c r="O12" s="46"/>
      <c r="P12" s="45"/>
      <c r="Q12" s="46">
        <v>3</v>
      </c>
      <c r="R12" s="45">
        <v>2</v>
      </c>
      <c r="S12" s="47">
        <v>5</v>
      </c>
      <c r="U12" s="74">
        <f t="shared" si="4"/>
        <v>2</v>
      </c>
      <c r="V12" s="75">
        <f t="shared" si="6"/>
        <v>40</v>
      </c>
      <c r="W12" s="74">
        <f>SUM(B12:Q12)</f>
        <v>3</v>
      </c>
      <c r="X12" s="75">
        <f t="shared" si="7"/>
        <v>60</v>
      </c>
      <c r="Y12" s="74">
        <f t="shared" si="8"/>
        <v>5</v>
      </c>
      <c r="AA12" s="74">
        <f t="shared" si="5"/>
        <v>2</v>
      </c>
      <c r="AB12" s="76"/>
      <c r="AC12" s="76"/>
      <c r="AD12" s="76"/>
      <c r="AE12" s="74">
        <f>W12</f>
        <v>3</v>
      </c>
      <c r="AF12" s="76"/>
      <c r="AG12" s="74"/>
      <c r="AH12" s="76"/>
      <c r="AI12" s="74">
        <f t="shared" si="3"/>
        <v>5</v>
      </c>
    </row>
    <row r="13" spans="1:35" ht="24">
      <c r="A13" s="44" t="s">
        <v>10</v>
      </c>
      <c r="B13" s="45"/>
      <c r="C13" s="46"/>
      <c r="D13" s="45"/>
      <c r="E13" s="46"/>
      <c r="F13" s="45"/>
      <c r="G13" s="46"/>
      <c r="H13" s="45"/>
      <c r="I13" s="46"/>
      <c r="J13" s="45"/>
      <c r="K13" s="46"/>
      <c r="L13" s="45"/>
      <c r="M13" s="46">
        <v>1</v>
      </c>
      <c r="N13" s="45">
        <v>2</v>
      </c>
      <c r="O13" s="46"/>
      <c r="P13" s="45">
        <v>1</v>
      </c>
      <c r="Q13" s="46">
        <v>2</v>
      </c>
      <c r="R13" s="45">
        <v>3</v>
      </c>
      <c r="S13" s="47">
        <v>9</v>
      </c>
      <c r="U13" s="74">
        <f t="shared" si="4"/>
        <v>3</v>
      </c>
      <c r="V13" s="75">
        <f t="shared" si="6"/>
        <v>33.333333333333329</v>
      </c>
      <c r="W13" s="74">
        <f>SUM(B13:Q13)</f>
        <v>6</v>
      </c>
      <c r="X13" s="75">
        <f t="shared" si="7"/>
        <v>66.666666666666657</v>
      </c>
      <c r="Y13" s="76">
        <f t="shared" si="8"/>
        <v>9</v>
      </c>
      <c r="AA13" s="74">
        <f t="shared" si="5"/>
        <v>3</v>
      </c>
      <c r="AB13" s="76"/>
      <c r="AC13" s="76"/>
      <c r="AD13" s="76"/>
      <c r="AE13" s="74"/>
      <c r="AF13" s="76"/>
      <c r="AG13" s="80">
        <f>W13</f>
        <v>6</v>
      </c>
      <c r="AH13" s="76"/>
      <c r="AI13" s="74">
        <f t="shared" si="3"/>
        <v>9</v>
      </c>
    </row>
    <row r="14" spans="1:35">
      <c r="A14" s="48" t="s">
        <v>11</v>
      </c>
      <c r="B14" s="49"/>
      <c r="C14" s="50"/>
      <c r="D14" s="49"/>
      <c r="E14" s="50"/>
      <c r="F14" s="49"/>
      <c r="G14" s="50"/>
      <c r="H14" s="49"/>
      <c r="I14" s="50"/>
      <c r="J14" s="49"/>
      <c r="K14" s="50"/>
      <c r="L14" s="49"/>
      <c r="M14" s="50"/>
      <c r="N14" s="49"/>
      <c r="O14" s="50"/>
      <c r="P14" s="49"/>
      <c r="Q14" s="50">
        <v>1</v>
      </c>
      <c r="R14" s="49">
        <v>2</v>
      </c>
      <c r="S14" s="51">
        <v>3</v>
      </c>
      <c r="U14" s="77">
        <f t="shared" si="4"/>
        <v>2</v>
      </c>
      <c r="V14" s="78">
        <f t="shared" si="6"/>
        <v>66.666666666666657</v>
      </c>
      <c r="W14" s="77">
        <f>SUM(B14:Q14)</f>
        <v>1</v>
      </c>
      <c r="X14" s="78">
        <f t="shared" si="7"/>
        <v>33.333333333333329</v>
      </c>
      <c r="Y14" s="79">
        <f t="shared" si="8"/>
        <v>3</v>
      </c>
      <c r="AA14" s="77">
        <f t="shared" si="5"/>
        <v>2</v>
      </c>
      <c r="AB14" s="79"/>
      <c r="AC14" s="79"/>
      <c r="AD14" s="79"/>
      <c r="AE14" s="77">
        <f>W14</f>
        <v>1</v>
      </c>
      <c r="AF14" s="79"/>
      <c r="AG14" s="79"/>
      <c r="AH14" s="79"/>
      <c r="AI14" s="77">
        <f t="shared" ref="AI14" si="9">SUM(AA14:AH14)</f>
        <v>3</v>
      </c>
    </row>
    <row r="15" spans="1:35">
      <c r="A15" s="21" t="s">
        <v>12</v>
      </c>
      <c r="B15" s="22"/>
      <c r="C15" s="23"/>
      <c r="D15" s="22"/>
      <c r="E15" s="23"/>
      <c r="F15" s="22"/>
      <c r="G15" s="23"/>
      <c r="H15" s="22"/>
      <c r="I15" s="23"/>
      <c r="J15" s="22"/>
      <c r="K15" s="23"/>
      <c r="L15" s="22"/>
      <c r="M15" s="23"/>
      <c r="N15" s="22"/>
      <c r="O15" s="23"/>
      <c r="P15" s="22">
        <v>1</v>
      </c>
      <c r="Q15" s="23">
        <v>5</v>
      </c>
      <c r="R15" s="22">
        <v>4</v>
      </c>
      <c r="S15" s="24">
        <v>10</v>
      </c>
      <c r="U15" s="86">
        <f>SUM(U16:U18)</f>
        <v>4</v>
      </c>
      <c r="V15" s="87">
        <f t="shared" si="6"/>
        <v>40</v>
      </c>
      <c r="W15" s="86">
        <f>SUM(W16:W18)</f>
        <v>6</v>
      </c>
      <c r="X15" s="87">
        <f t="shared" si="7"/>
        <v>60</v>
      </c>
      <c r="Y15" s="86">
        <f>SUM(U15,W15)</f>
        <v>10</v>
      </c>
      <c r="Z15" s="64"/>
      <c r="AA15" s="86">
        <f t="shared" ref="AA15:AG15" si="10">SUM(AA16:AA18)</f>
        <v>4</v>
      </c>
      <c r="AB15" s="86">
        <f t="shared" si="10"/>
        <v>0</v>
      </c>
      <c r="AC15" s="86">
        <f t="shared" si="10"/>
        <v>0</v>
      </c>
      <c r="AD15" s="86">
        <f t="shared" si="10"/>
        <v>0</v>
      </c>
      <c r="AE15" s="86">
        <f t="shared" si="10"/>
        <v>6</v>
      </c>
      <c r="AF15" s="86">
        <f t="shared" si="10"/>
        <v>0</v>
      </c>
      <c r="AG15" s="86">
        <f t="shared" si="10"/>
        <v>0</v>
      </c>
      <c r="AH15" s="86">
        <f t="shared" ref="AH15" si="11">SUM(AH16:AH18)</f>
        <v>0</v>
      </c>
      <c r="AI15" s="86">
        <f>SUM(AA15:AH15)</f>
        <v>10</v>
      </c>
    </row>
    <row r="16" spans="1:35">
      <c r="A16" s="52" t="s">
        <v>13</v>
      </c>
      <c r="B16" s="53"/>
      <c r="C16" s="54"/>
      <c r="D16" s="53"/>
      <c r="E16" s="54"/>
      <c r="F16" s="53"/>
      <c r="G16" s="54"/>
      <c r="H16" s="53"/>
      <c r="I16" s="54"/>
      <c r="J16" s="53"/>
      <c r="K16" s="54"/>
      <c r="L16" s="53"/>
      <c r="M16" s="54"/>
      <c r="N16" s="53"/>
      <c r="O16" s="54"/>
      <c r="P16" s="53">
        <v>1</v>
      </c>
      <c r="Q16" s="54">
        <v>4</v>
      </c>
      <c r="R16" s="53">
        <v>1</v>
      </c>
      <c r="S16" s="55">
        <v>6</v>
      </c>
      <c r="U16" s="71">
        <f>SUM(R16)</f>
        <v>1</v>
      </c>
      <c r="V16" s="72">
        <f t="shared" si="6"/>
        <v>16.666666666666664</v>
      </c>
      <c r="W16" s="71">
        <f>SUM(B16:Q16)</f>
        <v>5</v>
      </c>
      <c r="X16" s="72">
        <f t="shared" si="7"/>
        <v>83.333333333333343</v>
      </c>
      <c r="Y16" s="71">
        <f t="shared" si="8"/>
        <v>6</v>
      </c>
      <c r="AA16" s="71">
        <f>U16</f>
        <v>1</v>
      </c>
      <c r="AB16" s="73"/>
      <c r="AC16" s="73"/>
      <c r="AD16" s="73"/>
      <c r="AE16" s="71">
        <f>W16</f>
        <v>5</v>
      </c>
      <c r="AF16" s="73"/>
      <c r="AG16" s="73"/>
      <c r="AH16" s="73"/>
      <c r="AI16" s="71">
        <f>SUM(AA16:AH16)</f>
        <v>6</v>
      </c>
    </row>
    <row r="17" spans="1:35">
      <c r="A17" s="44" t="s">
        <v>14</v>
      </c>
      <c r="B17" s="45"/>
      <c r="C17" s="46"/>
      <c r="D17" s="45"/>
      <c r="E17" s="46"/>
      <c r="F17" s="45"/>
      <c r="G17" s="46"/>
      <c r="H17" s="45"/>
      <c r="I17" s="46"/>
      <c r="J17" s="45"/>
      <c r="K17" s="46"/>
      <c r="L17" s="45"/>
      <c r="M17" s="46"/>
      <c r="N17" s="45"/>
      <c r="O17" s="46"/>
      <c r="P17" s="45"/>
      <c r="Q17" s="46">
        <v>1</v>
      </c>
      <c r="R17" s="45">
        <v>1</v>
      </c>
      <c r="S17" s="47">
        <v>2</v>
      </c>
      <c r="U17" s="74">
        <f>SUM(R17)</f>
        <v>1</v>
      </c>
      <c r="V17" s="75">
        <f t="shared" si="6"/>
        <v>50</v>
      </c>
      <c r="W17" s="74">
        <f>SUM(B17:Q17)</f>
        <v>1</v>
      </c>
      <c r="X17" s="75">
        <f>(W17/Y17)*100</f>
        <v>50</v>
      </c>
      <c r="Y17" s="76">
        <f t="shared" si="8"/>
        <v>2</v>
      </c>
      <c r="AA17" s="74">
        <f>U17</f>
        <v>1</v>
      </c>
      <c r="AB17" s="76"/>
      <c r="AC17" s="76"/>
      <c r="AD17" s="76"/>
      <c r="AE17" s="74">
        <f>W17</f>
        <v>1</v>
      </c>
      <c r="AF17" s="76"/>
      <c r="AG17" s="76"/>
      <c r="AH17" s="76"/>
      <c r="AI17" s="74">
        <f>SUM(AA17:AH17)</f>
        <v>2</v>
      </c>
    </row>
    <row r="18" spans="1:35">
      <c r="A18" s="48" t="s">
        <v>15</v>
      </c>
      <c r="B18" s="49"/>
      <c r="C18" s="50"/>
      <c r="D18" s="49"/>
      <c r="E18" s="50"/>
      <c r="F18" s="49"/>
      <c r="G18" s="50"/>
      <c r="H18" s="49"/>
      <c r="I18" s="50"/>
      <c r="J18" s="49"/>
      <c r="K18" s="50"/>
      <c r="L18" s="49"/>
      <c r="M18" s="50"/>
      <c r="N18" s="49"/>
      <c r="O18" s="50"/>
      <c r="P18" s="49"/>
      <c r="Q18" s="50"/>
      <c r="R18" s="49">
        <v>2</v>
      </c>
      <c r="S18" s="51">
        <v>2</v>
      </c>
      <c r="U18" s="77">
        <f>SUM(R18)</f>
        <v>2</v>
      </c>
      <c r="V18" s="81">
        <f t="shared" si="6"/>
        <v>100</v>
      </c>
      <c r="W18" s="77"/>
      <c r="X18" s="78">
        <f>(W18/Y18)*100</f>
        <v>0</v>
      </c>
      <c r="Y18" s="79">
        <f t="shared" ref="Y18" si="12">SUM(U18,W18)</f>
        <v>2</v>
      </c>
      <c r="Z18" s="39"/>
      <c r="AA18" s="77">
        <f>U18</f>
        <v>2</v>
      </c>
      <c r="AB18" s="79"/>
      <c r="AC18" s="79"/>
      <c r="AD18" s="79"/>
      <c r="AE18" s="77">
        <f>W18</f>
        <v>0</v>
      </c>
      <c r="AF18" s="79"/>
      <c r="AG18" s="79"/>
      <c r="AH18" s="79"/>
      <c r="AI18" s="77"/>
    </row>
    <row r="19" spans="1:35">
      <c r="A19" s="21" t="s">
        <v>16</v>
      </c>
      <c r="B19" s="22"/>
      <c r="C19" s="23"/>
      <c r="D19" s="22"/>
      <c r="E19" s="23"/>
      <c r="F19" s="22"/>
      <c r="G19" s="23"/>
      <c r="H19" s="22"/>
      <c r="I19" s="23"/>
      <c r="J19" s="22"/>
      <c r="K19" s="23">
        <v>1</v>
      </c>
      <c r="L19" s="22"/>
      <c r="M19" s="23"/>
      <c r="N19" s="22"/>
      <c r="O19" s="23"/>
      <c r="P19" s="22">
        <v>2</v>
      </c>
      <c r="Q19" s="23">
        <v>4</v>
      </c>
      <c r="R19" s="22">
        <v>9</v>
      </c>
      <c r="S19" s="24">
        <v>16</v>
      </c>
      <c r="U19" s="86">
        <f>SUM(U20:U23)</f>
        <v>9</v>
      </c>
      <c r="V19" s="87">
        <f t="shared" si="6"/>
        <v>56.25</v>
      </c>
      <c r="W19" s="86">
        <f>SUM(W20:W23)</f>
        <v>7</v>
      </c>
      <c r="X19" s="87">
        <f t="shared" si="7"/>
        <v>43.75</v>
      </c>
      <c r="Y19" s="86">
        <f t="shared" si="8"/>
        <v>16</v>
      </c>
      <c r="Z19" s="64"/>
      <c r="AA19" s="86">
        <f>SUM(AA20:AA23)</f>
        <v>9</v>
      </c>
      <c r="AB19" s="86">
        <f>SUM(AB20:AB23)</f>
        <v>0</v>
      </c>
      <c r="AC19" s="86">
        <f>SUM(AC20:AC23)</f>
        <v>0</v>
      </c>
      <c r="AD19" s="86">
        <f>SUM(AD20:AD23)</f>
        <v>0</v>
      </c>
      <c r="AE19" s="86">
        <f t="shared" ref="AE19" si="13">SUM(AE20:AE23)</f>
        <v>7</v>
      </c>
      <c r="AF19" s="86">
        <f>SUM(AF20:AF23)</f>
        <v>0</v>
      </c>
      <c r="AG19" s="86">
        <f>SUM(AG20:AG23)</f>
        <v>0</v>
      </c>
      <c r="AH19" s="86">
        <f>SUM(AH20:AH23)</f>
        <v>0</v>
      </c>
      <c r="AI19" s="86">
        <f t="shared" ref="AI19:AI30" si="14">SUM(AA19:AH19)</f>
        <v>16</v>
      </c>
    </row>
    <row r="20" spans="1:35">
      <c r="A20" s="52" t="s">
        <v>17</v>
      </c>
      <c r="B20" s="53"/>
      <c r="C20" s="54"/>
      <c r="D20" s="53"/>
      <c r="E20" s="54"/>
      <c r="F20" s="53"/>
      <c r="G20" s="54"/>
      <c r="H20" s="53"/>
      <c r="I20" s="54"/>
      <c r="J20" s="53"/>
      <c r="K20" s="54"/>
      <c r="L20" s="53"/>
      <c r="M20" s="54"/>
      <c r="N20" s="53"/>
      <c r="O20" s="54"/>
      <c r="P20" s="53"/>
      <c r="Q20" s="54">
        <v>1</v>
      </c>
      <c r="R20" s="53">
        <v>6</v>
      </c>
      <c r="S20" s="55">
        <v>7</v>
      </c>
      <c r="U20" s="71">
        <f>SUM(R20)</f>
        <v>6</v>
      </c>
      <c r="V20" s="72">
        <f t="shared" si="6"/>
        <v>85.714285714285708</v>
      </c>
      <c r="W20" s="71">
        <f>SUM(B20:Q20)</f>
        <v>1</v>
      </c>
      <c r="X20" s="72">
        <f t="shared" si="7"/>
        <v>14.285714285714285</v>
      </c>
      <c r="Y20" s="71">
        <f t="shared" si="8"/>
        <v>7</v>
      </c>
      <c r="AA20" s="71">
        <f>U20</f>
        <v>6</v>
      </c>
      <c r="AB20" s="73"/>
      <c r="AC20" s="73"/>
      <c r="AD20" s="73"/>
      <c r="AE20" s="71">
        <f>W20</f>
        <v>1</v>
      </c>
      <c r="AF20" s="73"/>
      <c r="AG20" s="73"/>
      <c r="AH20" s="73"/>
      <c r="AI20" s="71">
        <f t="shared" si="14"/>
        <v>7</v>
      </c>
    </row>
    <row r="21" spans="1:35">
      <c r="A21" s="44" t="s">
        <v>18</v>
      </c>
      <c r="B21" s="45"/>
      <c r="C21" s="46"/>
      <c r="D21" s="45"/>
      <c r="E21" s="46"/>
      <c r="F21" s="45"/>
      <c r="G21" s="46"/>
      <c r="H21" s="45"/>
      <c r="I21" s="46"/>
      <c r="J21" s="45"/>
      <c r="K21" s="46">
        <v>1</v>
      </c>
      <c r="L21" s="45"/>
      <c r="M21" s="46"/>
      <c r="N21" s="45"/>
      <c r="O21" s="46"/>
      <c r="P21" s="45"/>
      <c r="Q21" s="46"/>
      <c r="R21" s="45"/>
      <c r="S21" s="47">
        <v>1</v>
      </c>
      <c r="U21" s="74">
        <f>SUM(R21)</f>
        <v>0</v>
      </c>
      <c r="V21" s="75">
        <f t="shared" si="6"/>
        <v>0</v>
      </c>
      <c r="W21" s="74">
        <f>SUM(B21:Q21)</f>
        <v>1</v>
      </c>
      <c r="X21" s="75">
        <f t="shared" si="7"/>
        <v>100</v>
      </c>
      <c r="Y21" s="74">
        <f t="shared" si="8"/>
        <v>1</v>
      </c>
      <c r="AA21" s="74">
        <f>U21</f>
        <v>0</v>
      </c>
      <c r="AB21" s="76"/>
      <c r="AC21" s="76"/>
      <c r="AD21" s="76"/>
      <c r="AE21" s="74">
        <f>W21</f>
        <v>1</v>
      </c>
      <c r="AF21" s="76"/>
      <c r="AG21" s="76"/>
      <c r="AH21" s="76"/>
      <c r="AI21" s="74">
        <f t="shared" si="14"/>
        <v>1</v>
      </c>
    </row>
    <row r="22" spans="1:35">
      <c r="A22" s="44" t="s">
        <v>19</v>
      </c>
      <c r="B22" s="45"/>
      <c r="C22" s="46"/>
      <c r="D22" s="45"/>
      <c r="E22" s="46"/>
      <c r="F22" s="45"/>
      <c r="G22" s="46"/>
      <c r="H22" s="45"/>
      <c r="I22" s="46"/>
      <c r="J22" s="45"/>
      <c r="K22" s="46"/>
      <c r="L22" s="45"/>
      <c r="M22" s="46"/>
      <c r="N22" s="45"/>
      <c r="O22" s="46"/>
      <c r="P22" s="45">
        <v>1</v>
      </c>
      <c r="Q22" s="46"/>
      <c r="R22" s="45"/>
      <c r="S22" s="47">
        <v>1</v>
      </c>
      <c r="U22" s="74">
        <f>SUM(R22)</f>
        <v>0</v>
      </c>
      <c r="V22" s="75">
        <f t="shared" si="6"/>
        <v>0</v>
      </c>
      <c r="W22" s="74">
        <f>SUM(B22:Q22)</f>
        <v>1</v>
      </c>
      <c r="X22" s="75">
        <f t="shared" si="7"/>
        <v>100</v>
      </c>
      <c r="Y22" s="74">
        <f t="shared" si="8"/>
        <v>1</v>
      </c>
      <c r="AA22" s="74">
        <f>U22</f>
        <v>0</v>
      </c>
      <c r="AB22" s="76"/>
      <c r="AC22" s="76"/>
      <c r="AD22" s="76"/>
      <c r="AE22" s="74">
        <f>W22</f>
        <v>1</v>
      </c>
      <c r="AF22" s="76"/>
      <c r="AG22" s="76"/>
      <c r="AH22" s="76"/>
      <c r="AI22" s="74">
        <f t="shared" si="14"/>
        <v>1</v>
      </c>
    </row>
    <row r="23" spans="1:35">
      <c r="A23" s="48" t="s">
        <v>20</v>
      </c>
      <c r="B23" s="49"/>
      <c r="C23" s="50"/>
      <c r="D23" s="49"/>
      <c r="E23" s="50"/>
      <c r="F23" s="49"/>
      <c r="G23" s="50"/>
      <c r="H23" s="49"/>
      <c r="I23" s="50"/>
      <c r="J23" s="49"/>
      <c r="K23" s="50"/>
      <c r="L23" s="49"/>
      <c r="M23" s="50"/>
      <c r="N23" s="49"/>
      <c r="O23" s="50"/>
      <c r="P23" s="49">
        <v>1</v>
      </c>
      <c r="Q23" s="50">
        <v>3</v>
      </c>
      <c r="R23" s="49">
        <v>3</v>
      </c>
      <c r="S23" s="51">
        <v>7</v>
      </c>
      <c r="U23" s="77">
        <f>SUM(R23)</f>
        <v>3</v>
      </c>
      <c r="V23" s="78">
        <f t="shared" si="6"/>
        <v>42.857142857142854</v>
      </c>
      <c r="W23" s="77">
        <f>SUM(B23:Q23)</f>
        <v>4</v>
      </c>
      <c r="X23" s="78">
        <f t="shared" si="7"/>
        <v>57.142857142857139</v>
      </c>
      <c r="Y23" s="79">
        <f t="shared" si="8"/>
        <v>7</v>
      </c>
      <c r="AA23" s="77">
        <f>U23</f>
        <v>3</v>
      </c>
      <c r="AB23" s="79"/>
      <c r="AC23" s="79"/>
      <c r="AD23" s="79"/>
      <c r="AE23" s="77">
        <f>W23</f>
        <v>4</v>
      </c>
      <c r="AF23" s="79"/>
      <c r="AG23" s="79"/>
      <c r="AH23" s="79"/>
      <c r="AI23" s="77">
        <f t="shared" si="14"/>
        <v>7</v>
      </c>
    </row>
    <row r="24" spans="1:35">
      <c r="A24" s="21" t="s">
        <v>21</v>
      </c>
      <c r="B24" s="22"/>
      <c r="C24" s="23"/>
      <c r="D24" s="22"/>
      <c r="E24" s="23"/>
      <c r="F24" s="22"/>
      <c r="G24" s="23"/>
      <c r="H24" s="22"/>
      <c r="I24" s="23"/>
      <c r="J24" s="22"/>
      <c r="K24" s="23"/>
      <c r="L24" s="22"/>
      <c r="M24" s="23"/>
      <c r="N24" s="22"/>
      <c r="O24" s="23"/>
      <c r="P24" s="22">
        <v>2</v>
      </c>
      <c r="Q24" s="23">
        <v>1</v>
      </c>
      <c r="R24" s="22"/>
      <c r="S24" s="24">
        <v>3</v>
      </c>
      <c r="U24" s="86">
        <f>SUM(U25:U26)</f>
        <v>0</v>
      </c>
      <c r="V24" s="87">
        <f t="shared" si="6"/>
        <v>0</v>
      </c>
      <c r="W24" s="86">
        <f>SUM(W25:W26)</f>
        <v>3</v>
      </c>
      <c r="X24" s="87">
        <f t="shared" si="7"/>
        <v>100</v>
      </c>
      <c r="Y24" s="86">
        <f t="shared" si="8"/>
        <v>3</v>
      </c>
      <c r="Z24" s="64"/>
      <c r="AA24" s="86">
        <f t="shared" ref="AA24:AH24" si="15">SUM(AA25:AA26)</f>
        <v>0</v>
      </c>
      <c r="AB24" s="86">
        <f t="shared" si="15"/>
        <v>0</v>
      </c>
      <c r="AC24" s="86">
        <f t="shared" si="15"/>
        <v>0</v>
      </c>
      <c r="AD24" s="86">
        <f t="shared" si="15"/>
        <v>0</v>
      </c>
      <c r="AE24" s="86">
        <f t="shared" si="15"/>
        <v>3</v>
      </c>
      <c r="AF24" s="86">
        <f t="shared" si="15"/>
        <v>0</v>
      </c>
      <c r="AG24" s="86">
        <f t="shared" si="15"/>
        <v>0</v>
      </c>
      <c r="AH24" s="86">
        <f t="shared" si="15"/>
        <v>0</v>
      </c>
      <c r="AI24" s="86">
        <f t="shared" si="14"/>
        <v>3</v>
      </c>
    </row>
    <row r="25" spans="1:35">
      <c r="A25" s="52" t="s">
        <v>22</v>
      </c>
      <c r="B25" s="53"/>
      <c r="C25" s="54"/>
      <c r="D25" s="53"/>
      <c r="E25" s="54"/>
      <c r="F25" s="53"/>
      <c r="G25" s="54"/>
      <c r="H25" s="53"/>
      <c r="I25" s="54"/>
      <c r="J25" s="53"/>
      <c r="K25" s="54"/>
      <c r="L25" s="53"/>
      <c r="M25" s="54"/>
      <c r="N25" s="53"/>
      <c r="O25" s="54"/>
      <c r="P25" s="53">
        <v>2</v>
      </c>
      <c r="Q25" s="54"/>
      <c r="R25" s="53"/>
      <c r="S25" s="55">
        <v>2</v>
      </c>
      <c r="U25" s="71"/>
      <c r="V25" s="72">
        <f t="shared" si="6"/>
        <v>0</v>
      </c>
      <c r="W25" s="71">
        <f>SUM(B25:Q25)</f>
        <v>2</v>
      </c>
      <c r="X25" s="72">
        <f t="shared" si="7"/>
        <v>100</v>
      </c>
      <c r="Y25" s="71">
        <f t="shared" si="8"/>
        <v>2</v>
      </c>
      <c r="AA25" s="71">
        <f>U25</f>
        <v>0</v>
      </c>
      <c r="AB25" s="73"/>
      <c r="AC25" s="73"/>
      <c r="AD25" s="73"/>
      <c r="AE25" s="71">
        <f>W25</f>
        <v>2</v>
      </c>
      <c r="AF25" s="73"/>
      <c r="AG25" s="73"/>
      <c r="AH25" s="73"/>
      <c r="AI25" s="71">
        <f t="shared" si="14"/>
        <v>2</v>
      </c>
    </row>
    <row r="26" spans="1:35">
      <c r="A26" s="48" t="s">
        <v>23</v>
      </c>
      <c r="B26" s="49"/>
      <c r="C26" s="50"/>
      <c r="D26" s="49"/>
      <c r="E26" s="50"/>
      <c r="F26" s="49"/>
      <c r="G26" s="50"/>
      <c r="H26" s="49"/>
      <c r="I26" s="50"/>
      <c r="J26" s="49"/>
      <c r="K26" s="50"/>
      <c r="L26" s="49"/>
      <c r="M26" s="50"/>
      <c r="N26" s="49"/>
      <c r="O26" s="50"/>
      <c r="P26" s="49"/>
      <c r="Q26" s="50">
        <v>1</v>
      </c>
      <c r="R26" s="49"/>
      <c r="S26" s="51">
        <v>1</v>
      </c>
      <c r="U26" s="77"/>
      <c r="V26" s="81">
        <f t="shared" si="6"/>
        <v>0</v>
      </c>
      <c r="W26" s="77">
        <f>SUM(B26:Q26)</f>
        <v>1</v>
      </c>
      <c r="X26" s="68">
        <f t="shared" si="7"/>
        <v>100</v>
      </c>
      <c r="Y26" s="77">
        <f t="shared" si="8"/>
        <v>1</v>
      </c>
      <c r="Z26" s="39"/>
      <c r="AA26" s="77">
        <f>U26</f>
        <v>0</v>
      </c>
      <c r="AB26" s="60"/>
      <c r="AC26" s="60"/>
      <c r="AD26" s="60"/>
      <c r="AE26" s="77">
        <f>W26</f>
        <v>1</v>
      </c>
      <c r="AF26" s="60"/>
      <c r="AG26" s="60"/>
      <c r="AH26" s="60"/>
      <c r="AI26" s="77">
        <f t="shared" si="14"/>
        <v>1</v>
      </c>
    </row>
    <row r="27" spans="1:35">
      <c r="A27" s="21" t="s">
        <v>24</v>
      </c>
      <c r="B27" s="22"/>
      <c r="C27" s="23"/>
      <c r="D27" s="22"/>
      <c r="E27" s="23"/>
      <c r="F27" s="22"/>
      <c r="G27" s="23"/>
      <c r="H27" s="22"/>
      <c r="I27" s="23"/>
      <c r="J27" s="22"/>
      <c r="K27" s="23"/>
      <c r="L27" s="22"/>
      <c r="M27" s="23"/>
      <c r="N27" s="22"/>
      <c r="O27" s="23"/>
      <c r="P27" s="22"/>
      <c r="Q27" s="23"/>
      <c r="R27" s="22">
        <v>2</v>
      </c>
      <c r="S27" s="24">
        <v>2</v>
      </c>
      <c r="U27" s="86">
        <f>SUM(U28:U28)</f>
        <v>2</v>
      </c>
      <c r="V27" s="87">
        <f t="shared" si="6"/>
        <v>100</v>
      </c>
      <c r="W27" s="86">
        <f>SUM(W28:W28)</f>
        <v>0</v>
      </c>
      <c r="X27" s="87">
        <f t="shared" si="7"/>
        <v>0</v>
      </c>
      <c r="Y27" s="86">
        <f t="shared" si="8"/>
        <v>2</v>
      </c>
      <c r="Z27" s="64"/>
      <c r="AA27" s="86">
        <f t="shared" ref="AA27:AH27" si="16">SUM(AA28:AA28)</f>
        <v>2</v>
      </c>
      <c r="AB27" s="86">
        <f t="shared" si="16"/>
        <v>0</v>
      </c>
      <c r="AC27" s="86">
        <f t="shared" si="16"/>
        <v>0</v>
      </c>
      <c r="AD27" s="86">
        <f t="shared" si="16"/>
        <v>0</v>
      </c>
      <c r="AE27" s="86">
        <f t="shared" si="16"/>
        <v>0</v>
      </c>
      <c r="AF27" s="86">
        <f t="shared" si="16"/>
        <v>0</v>
      </c>
      <c r="AG27" s="86">
        <f t="shared" si="16"/>
        <v>0</v>
      </c>
      <c r="AH27" s="86">
        <f t="shared" si="16"/>
        <v>0</v>
      </c>
      <c r="AI27" s="86">
        <f t="shared" si="14"/>
        <v>2</v>
      </c>
    </row>
    <row r="28" spans="1:35">
      <c r="A28" s="13" t="s">
        <v>25</v>
      </c>
      <c r="B28" s="18"/>
      <c r="C28" s="19"/>
      <c r="D28" s="18"/>
      <c r="E28" s="19"/>
      <c r="F28" s="18"/>
      <c r="G28" s="19"/>
      <c r="H28" s="18"/>
      <c r="I28" s="19"/>
      <c r="J28" s="18"/>
      <c r="K28" s="19"/>
      <c r="L28" s="18"/>
      <c r="M28" s="19"/>
      <c r="N28" s="18"/>
      <c r="O28" s="19"/>
      <c r="P28" s="18"/>
      <c r="Q28" s="19"/>
      <c r="R28" s="18">
        <v>2</v>
      </c>
      <c r="S28" s="20">
        <v>2</v>
      </c>
      <c r="U28" s="61">
        <f>SUM(R28)</f>
        <v>2</v>
      </c>
      <c r="V28" s="68">
        <f t="shared" si="6"/>
        <v>100</v>
      </c>
      <c r="W28" s="61"/>
      <c r="X28" s="68">
        <f>(W28/Y28)*100</f>
        <v>0</v>
      </c>
      <c r="Y28" s="61">
        <f t="shared" si="8"/>
        <v>2</v>
      </c>
      <c r="AA28" s="61">
        <f>U28</f>
        <v>2</v>
      </c>
      <c r="AB28" s="60"/>
      <c r="AC28" s="60"/>
      <c r="AD28" s="60"/>
      <c r="AE28" s="61">
        <f>W28</f>
        <v>0</v>
      </c>
      <c r="AF28" s="60"/>
      <c r="AG28" s="60"/>
      <c r="AH28" s="60"/>
      <c r="AI28" s="61">
        <f t="shared" si="14"/>
        <v>2</v>
      </c>
    </row>
    <row r="29" spans="1:35">
      <c r="A29" s="36" t="s">
        <v>26</v>
      </c>
      <c r="B29" s="26">
        <v>9</v>
      </c>
      <c r="C29" s="27">
        <v>9</v>
      </c>
      <c r="D29" s="26">
        <v>26</v>
      </c>
      <c r="E29" s="27">
        <v>31</v>
      </c>
      <c r="F29" s="26">
        <v>56</v>
      </c>
      <c r="G29" s="27">
        <v>83</v>
      </c>
      <c r="H29" s="26">
        <v>124</v>
      </c>
      <c r="I29" s="27">
        <v>178</v>
      </c>
      <c r="J29" s="26">
        <v>252</v>
      </c>
      <c r="K29" s="27">
        <v>333</v>
      </c>
      <c r="L29" s="26">
        <v>648</v>
      </c>
      <c r="M29" s="27">
        <v>798</v>
      </c>
      <c r="N29" s="26">
        <v>1250</v>
      </c>
      <c r="O29" s="27">
        <v>1939</v>
      </c>
      <c r="P29" s="26">
        <v>1347</v>
      </c>
      <c r="Q29" s="27">
        <v>446</v>
      </c>
      <c r="R29" s="26">
        <v>87</v>
      </c>
      <c r="S29" s="28">
        <v>7616</v>
      </c>
      <c r="U29" s="91">
        <f>SUM(U30,U38,U43,U55,U82,U87,U98,U102,U113,U120,U132)</f>
        <v>3819</v>
      </c>
      <c r="V29" s="92">
        <f t="shared" ref="V29:V30" si="17">(U29/Y29)*100</f>
        <v>50.144432773109251</v>
      </c>
      <c r="W29" s="91">
        <f>SUM(W30,W38,W43,W55,W82,W87,W98,W102,W113,W120,W132)</f>
        <v>3797</v>
      </c>
      <c r="X29" s="92">
        <f>(W29/Y29)*100</f>
        <v>49.855567226890756</v>
      </c>
      <c r="Y29" s="91">
        <f>SUM(U29,W29)</f>
        <v>7616</v>
      </c>
      <c r="Z29" s="89"/>
      <c r="AA29" s="91">
        <f t="shared" ref="AA29:AH29" si="18">SUM(AA30,AA38,AA43,AA55,AA82,AA87,AA98,AA102,AA113,AA120,AA132)</f>
        <v>0</v>
      </c>
      <c r="AB29" s="91">
        <f t="shared" si="18"/>
        <v>41</v>
      </c>
      <c r="AC29" s="91">
        <f t="shared" si="18"/>
        <v>0</v>
      </c>
      <c r="AD29" s="91">
        <f t="shared" si="18"/>
        <v>3778</v>
      </c>
      <c r="AE29" s="91">
        <f t="shared" si="18"/>
        <v>0</v>
      </c>
      <c r="AF29" s="91">
        <f t="shared" si="18"/>
        <v>16</v>
      </c>
      <c r="AG29" s="91">
        <f t="shared" si="18"/>
        <v>0</v>
      </c>
      <c r="AH29" s="91">
        <f t="shared" si="18"/>
        <v>3781</v>
      </c>
      <c r="AI29" s="91">
        <f t="shared" si="14"/>
        <v>7616</v>
      </c>
    </row>
    <row r="30" spans="1:35">
      <c r="A30" s="9" t="s">
        <v>4</v>
      </c>
      <c r="B30" s="10">
        <v>1</v>
      </c>
      <c r="C30" s="11"/>
      <c r="D30" s="10">
        <v>1</v>
      </c>
      <c r="E30" s="11">
        <v>4</v>
      </c>
      <c r="F30" s="10">
        <v>1</v>
      </c>
      <c r="G30" s="11">
        <v>8</v>
      </c>
      <c r="H30" s="10">
        <v>11</v>
      </c>
      <c r="I30" s="11">
        <v>10</v>
      </c>
      <c r="J30" s="10">
        <v>31</v>
      </c>
      <c r="K30" s="11">
        <v>40</v>
      </c>
      <c r="L30" s="10">
        <v>67</v>
      </c>
      <c r="M30" s="11">
        <v>62</v>
      </c>
      <c r="N30" s="10">
        <v>107</v>
      </c>
      <c r="O30" s="11">
        <v>149</v>
      </c>
      <c r="P30" s="10">
        <v>85</v>
      </c>
      <c r="Q30" s="11">
        <v>42</v>
      </c>
      <c r="R30" s="10">
        <v>6</v>
      </c>
      <c r="S30" s="25">
        <v>625</v>
      </c>
      <c r="U30" s="93">
        <f>SUM(U31:U37)</f>
        <v>282</v>
      </c>
      <c r="V30" s="94">
        <f t="shared" si="17"/>
        <v>45.12</v>
      </c>
      <c r="W30" s="93">
        <f>SUM(W31:W37)</f>
        <v>343</v>
      </c>
      <c r="X30" s="94">
        <f>(W30/Y30)*100</f>
        <v>54.879999999999995</v>
      </c>
      <c r="Y30" s="93">
        <f>SUM(U30,W30)</f>
        <v>625</v>
      </c>
      <c r="Z30" s="64"/>
      <c r="AA30" s="93">
        <f t="shared" ref="AA30:AH30" si="19">SUM(AA31:AA37)</f>
        <v>0</v>
      </c>
      <c r="AB30" s="93">
        <f t="shared" si="19"/>
        <v>0</v>
      </c>
      <c r="AC30" s="93">
        <f t="shared" si="19"/>
        <v>0</v>
      </c>
      <c r="AD30" s="93">
        <f t="shared" si="19"/>
        <v>282</v>
      </c>
      <c r="AE30" s="93">
        <f t="shared" si="19"/>
        <v>0</v>
      </c>
      <c r="AF30" s="93">
        <f t="shared" si="19"/>
        <v>0</v>
      </c>
      <c r="AG30" s="93">
        <f t="shared" si="19"/>
        <v>0</v>
      </c>
      <c r="AH30" s="93">
        <f t="shared" si="19"/>
        <v>343</v>
      </c>
      <c r="AI30" s="93">
        <f t="shared" si="14"/>
        <v>625</v>
      </c>
    </row>
    <row r="31" spans="1:35">
      <c r="A31" s="37" t="s">
        <v>27</v>
      </c>
      <c r="B31" s="15"/>
      <c r="C31" s="16"/>
      <c r="D31" s="15"/>
      <c r="E31" s="16"/>
      <c r="F31" s="15"/>
      <c r="G31" s="16"/>
      <c r="H31" s="15"/>
      <c r="I31" s="16"/>
      <c r="J31" s="15"/>
      <c r="K31" s="16"/>
      <c r="L31" s="15"/>
      <c r="M31" s="16"/>
      <c r="N31" s="15"/>
      <c r="O31" s="16"/>
      <c r="P31" s="15"/>
      <c r="Q31" s="16"/>
      <c r="R31" s="15"/>
      <c r="S31" s="17"/>
      <c r="U31" s="71"/>
      <c r="V31" s="72"/>
      <c r="W31" s="71"/>
      <c r="X31" s="72"/>
      <c r="Y31" s="71"/>
      <c r="AA31" s="73"/>
      <c r="AB31" s="73"/>
      <c r="AC31" s="73"/>
      <c r="AD31" s="73"/>
      <c r="AE31" s="73"/>
      <c r="AF31" s="73"/>
      <c r="AG31" s="73"/>
      <c r="AH31" s="73"/>
      <c r="AI31" s="71"/>
    </row>
    <row r="32" spans="1:35">
      <c r="A32" s="52" t="s">
        <v>28</v>
      </c>
      <c r="B32" s="53"/>
      <c r="C32" s="54"/>
      <c r="D32" s="53"/>
      <c r="E32" s="54"/>
      <c r="F32" s="53"/>
      <c r="G32" s="54">
        <v>1</v>
      </c>
      <c r="H32" s="53">
        <v>3</v>
      </c>
      <c r="I32" s="54">
        <v>3</v>
      </c>
      <c r="J32" s="53">
        <v>11</v>
      </c>
      <c r="K32" s="54">
        <v>9</v>
      </c>
      <c r="L32" s="53">
        <v>27</v>
      </c>
      <c r="M32" s="54">
        <v>31</v>
      </c>
      <c r="N32" s="53">
        <v>44</v>
      </c>
      <c r="O32" s="54">
        <v>54</v>
      </c>
      <c r="P32" s="53">
        <v>44</v>
      </c>
      <c r="Q32" s="54">
        <v>33</v>
      </c>
      <c r="R32" s="53">
        <v>3</v>
      </c>
      <c r="S32" s="55">
        <v>263</v>
      </c>
      <c r="U32" s="74">
        <f t="shared" ref="U32:U37" si="20">SUM(O32:R32)</f>
        <v>134</v>
      </c>
      <c r="V32" s="75">
        <f t="shared" ref="V32:V38" si="21">(U32/Y32)*100</f>
        <v>50.950570342205324</v>
      </c>
      <c r="W32" s="74">
        <f t="shared" ref="W32:W37" si="22">SUM(B32:N32)</f>
        <v>129</v>
      </c>
      <c r="X32" s="75">
        <f t="shared" ref="X32:X38" si="23">(W32/Y32)*100</f>
        <v>49.049429657794676</v>
      </c>
      <c r="Y32" s="74">
        <f t="shared" ref="Y32:Y38" si="24">SUM(U32,W32)</f>
        <v>263</v>
      </c>
      <c r="AA32" s="76"/>
      <c r="AB32" s="76"/>
      <c r="AC32" s="76"/>
      <c r="AD32" s="74">
        <f t="shared" ref="AD32:AD37" si="25">U32</f>
        <v>134</v>
      </c>
      <c r="AE32" s="76"/>
      <c r="AF32" s="76"/>
      <c r="AG32" s="76"/>
      <c r="AH32" s="74">
        <f t="shared" ref="AH32:AH37" si="26">W32</f>
        <v>129</v>
      </c>
      <c r="AI32" s="74">
        <f t="shared" ref="AI32:AI37" si="27">SUM(AA32:AH32)</f>
        <v>263</v>
      </c>
    </row>
    <row r="33" spans="1:35">
      <c r="A33" s="44" t="s">
        <v>29</v>
      </c>
      <c r="B33" s="45">
        <v>1</v>
      </c>
      <c r="C33" s="46"/>
      <c r="D33" s="45">
        <v>1</v>
      </c>
      <c r="E33" s="46"/>
      <c r="F33" s="45"/>
      <c r="G33" s="46"/>
      <c r="H33" s="45"/>
      <c r="I33" s="46"/>
      <c r="J33" s="45"/>
      <c r="K33" s="46"/>
      <c r="L33" s="45"/>
      <c r="M33" s="46"/>
      <c r="N33" s="45"/>
      <c r="O33" s="46"/>
      <c r="P33" s="45"/>
      <c r="Q33" s="46"/>
      <c r="R33" s="45"/>
      <c r="S33" s="47">
        <v>2</v>
      </c>
      <c r="U33" s="74">
        <f t="shared" si="20"/>
        <v>0</v>
      </c>
      <c r="V33" s="75">
        <f t="shared" si="21"/>
        <v>0</v>
      </c>
      <c r="W33" s="74">
        <f t="shared" si="22"/>
        <v>2</v>
      </c>
      <c r="X33" s="75">
        <f t="shared" si="23"/>
        <v>100</v>
      </c>
      <c r="Y33" s="74">
        <f t="shared" ref="Y33:Y37" si="28">SUM(U33,W33)</f>
        <v>2</v>
      </c>
      <c r="AA33" s="76"/>
      <c r="AB33" s="76"/>
      <c r="AC33" s="76"/>
      <c r="AD33" s="74">
        <f t="shared" si="25"/>
        <v>0</v>
      </c>
      <c r="AE33" s="76"/>
      <c r="AF33" s="76"/>
      <c r="AG33" s="76"/>
      <c r="AH33" s="74">
        <f t="shared" si="26"/>
        <v>2</v>
      </c>
      <c r="AI33" s="74">
        <f t="shared" si="27"/>
        <v>2</v>
      </c>
    </row>
    <row r="34" spans="1:35">
      <c r="A34" s="44" t="s">
        <v>30</v>
      </c>
      <c r="B34" s="45"/>
      <c r="C34" s="46"/>
      <c r="D34" s="45"/>
      <c r="E34" s="46">
        <v>3</v>
      </c>
      <c r="F34" s="45"/>
      <c r="G34" s="46">
        <v>3</v>
      </c>
      <c r="H34" s="45">
        <v>1</v>
      </c>
      <c r="I34" s="46">
        <v>1</v>
      </c>
      <c r="J34" s="45">
        <v>8</v>
      </c>
      <c r="K34" s="46">
        <v>14</v>
      </c>
      <c r="L34" s="45">
        <v>11</v>
      </c>
      <c r="M34" s="46">
        <v>13</v>
      </c>
      <c r="N34" s="45">
        <v>33</v>
      </c>
      <c r="O34" s="46">
        <v>36</v>
      </c>
      <c r="P34" s="45">
        <v>12</v>
      </c>
      <c r="Q34" s="46"/>
      <c r="R34" s="45"/>
      <c r="S34" s="47">
        <v>135</v>
      </c>
      <c r="U34" s="74">
        <f t="shared" si="20"/>
        <v>48</v>
      </c>
      <c r="V34" s="75">
        <f t="shared" si="21"/>
        <v>35.555555555555557</v>
      </c>
      <c r="W34" s="74">
        <f t="shared" si="22"/>
        <v>87</v>
      </c>
      <c r="X34" s="75">
        <f t="shared" si="23"/>
        <v>64.444444444444443</v>
      </c>
      <c r="Y34" s="74">
        <f t="shared" si="28"/>
        <v>135</v>
      </c>
      <c r="AA34" s="76"/>
      <c r="AB34" s="76"/>
      <c r="AC34" s="76"/>
      <c r="AD34" s="74">
        <f t="shared" si="25"/>
        <v>48</v>
      </c>
      <c r="AE34" s="76"/>
      <c r="AF34" s="76"/>
      <c r="AG34" s="76"/>
      <c r="AH34" s="74">
        <f t="shared" si="26"/>
        <v>87</v>
      </c>
      <c r="AI34" s="74">
        <f t="shared" si="27"/>
        <v>135</v>
      </c>
    </row>
    <row r="35" spans="1:35">
      <c r="A35" s="44" t="s">
        <v>31</v>
      </c>
      <c r="B35" s="45"/>
      <c r="C35" s="46"/>
      <c r="D35" s="45"/>
      <c r="E35" s="46"/>
      <c r="F35" s="45"/>
      <c r="G35" s="46">
        <v>2</v>
      </c>
      <c r="H35" s="45">
        <v>2</v>
      </c>
      <c r="I35" s="46">
        <v>2</v>
      </c>
      <c r="J35" s="45">
        <v>4</v>
      </c>
      <c r="K35" s="46">
        <v>6</v>
      </c>
      <c r="L35" s="45">
        <v>8</v>
      </c>
      <c r="M35" s="46">
        <v>4</v>
      </c>
      <c r="N35" s="45">
        <v>8</v>
      </c>
      <c r="O35" s="46">
        <v>12</v>
      </c>
      <c r="P35" s="45">
        <v>5</v>
      </c>
      <c r="Q35" s="46"/>
      <c r="R35" s="45"/>
      <c r="S35" s="47">
        <v>53</v>
      </c>
      <c r="U35" s="74">
        <f t="shared" si="20"/>
        <v>17</v>
      </c>
      <c r="V35" s="75">
        <f t="shared" si="21"/>
        <v>32.075471698113205</v>
      </c>
      <c r="W35" s="74">
        <f t="shared" si="22"/>
        <v>36</v>
      </c>
      <c r="X35" s="75">
        <f t="shared" si="23"/>
        <v>67.924528301886795</v>
      </c>
      <c r="Y35" s="74">
        <f t="shared" si="28"/>
        <v>53</v>
      </c>
      <c r="AA35" s="76"/>
      <c r="AB35" s="76"/>
      <c r="AC35" s="76"/>
      <c r="AD35" s="74">
        <f t="shared" si="25"/>
        <v>17</v>
      </c>
      <c r="AE35" s="76"/>
      <c r="AF35" s="76"/>
      <c r="AG35" s="76"/>
      <c r="AH35" s="74">
        <f t="shared" si="26"/>
        <v>36</v>
      </c>
      <c r="AI35" s="74">
        <f t="shared" si="27"/>
        <v>53</v>
      </c>
    </row>
    <row r="36" spans="1:35">
      <c r="A36" s="44" t="s">
        <v>32</v>
      </c>
      <c r="B36" s="45"/>
      <c r="C36" s="46"/>
      <c r="D36" s="45"/>
      <c r="E36" s="46"/>
      <c r="F36" s="45"/>
      <c r="G36" s="46"/>
      <c r="H36" s="45"/>
      <c r="I36" s="46"/>
      <c r="J36" s="45"/>
      <c r="K36" s="46"/>
      <c r="L36" s="45">
        <v>2</v>
      </c>
      <c r="M36" s="46"/>
      <c r="N36" s="45">
        <v>2</v>
      </c>
      <c r="O36" s="46">
        <v>2</v>
      </c>
      <c r="P36" s="45">
        <v>2</v>
      </c>
      <c r="Q36" s="46">
        <v>9</v>
      </c>
      <c r="R36" s="45">
        <v>3</v>
      </c>
      <c r="S36" s="47">
        <v>20</v>
      </c>
      <c r="U36" s="74">
        <f t="shared" si="20"/>
        <v>16</v>
      </c>
      <c r="V36" s="75">
        <f t="shared" si="21"/>
        <v>80</v>
      </c>
      <c r="W36" s="74">
        <f t="shared" si="22"/>
        <v>4</v>
      </c>
      <c r="X36" s="75">
        <f t="shared" si="23"/>
        <v>20</v>
      </c>
      <c r="Y36" s="74">
        <f t="shared" si="28"/>
        <v>20</v>
      </c>
      <c r="AA36" s="76"/>
      <c r="AB36" s="76"/>
      <c r="AC36" s="76"/>
      <c r="AD36" s="74">
        <f t="shared" si="25"/>
        <v>16</v>
      </c>
      <c r="AE36" s="76"/>
      <c r="AF36" s="76"/>
      <c r="AG36" s="76"/>
      <c r="AH36" s="74">
        <f t="shared" si="26"/>
        <v>4</v>
      </c>
      <c r="AI36" s="74">
        <f t="shared" si="27"/>
        <v>20</v>
      </c>
    </row>
    <row r="37" spans="1:35">
      <c r="A37" s="48" t="s">
        <v>33</v>
      </c>
      <c r="B37" s="49"/>
      <c r="C37" s="50"/>
      <c r="D37" s="49"/>
      <c r="E37" s="50">
        <v>1</v>
      </c>
      <c r="F37" s="49">
        <v>1</v>
      </c>
      <c r="G37" s="50">
        <v>2</v>
      </c>
      <c r="H37" s="49">
        <v>5</v>
      </c>
      <c r="I37" s="50">
        <v>4</v>
      </c>
      <c r="J37" s="49">
        <v>8</v>
      </c>
      <c r="K37" s="50">
        <v>11</v>
      </c>
      <c r="L37" s="49">
        <v>19</v>
      </c>
      <c r="M37" s="50">
        <v>14</v>
      </c>
      <c r="N37" s="49">
        <v>20</v>
      </c>
      <c r="O37" s="50">
        <v>45</v>
      </c>
      <c r="P37" s="49">
        <v>22</v>
      </c>
      <c r="Q37" s="50"/>
      <c r="R37" s="49"/>
      <c r="S37" s="51">
        <v>152</v>
      </c>
      <c r="U37" s="77">
        <f t="shared" si="20"/>
        <v>67</v>
      </c>
      <c r="V37" s="78">
        <f t="shared" si="21"/>
        <v>44.078947368421048</v>
      </c>
      <c r="W37" s="77">
        <f t="shared" si="22"/>
        <v>85</v>
      </c>
      <c r="X37" s="78">
        <f t="shared" si="23"/>
        <v>55.921052631578952</v>
      </c>
      <c r="Y37" s="77">
        <f t="shared" si="28"/>
        <v>152</v>
      </c>
      <c r="AA37" s="79"/>
      <c r="AB37" s="79"/>
      <c r="AC37" s="79"/>
      <c r="AD37" s="77">
        <f t="shared" si="25"/>
        <v>67</v>
      </c>
      <c r="AE37" s="79"/>
      <c r="AF37" s="79"/>
      <c r="AG37" s="79"/>
      <c r="AH37" s="77">
        <f t="shared" si="26"/>
        <v>85</v>
      </c>
      <c r="AI37" s="77">
        <f t="shared" si="27"/>
        <v>152</v>
      </c>
    </row>
    <row r="38" spans="1:35">
      <c r="A38" s="9" t="s">
        <v>12</v>
      </c>
      <c r="B38" s="10"/>
      <c r="C38" s="11"/>
      <c r="D38" s="10">
        <v>2</v>
      </c>
      <c r="E38" s="11">
        <v>2</v>
      </c>
      <c r="F38" s="10">
        <v>2</v>
      </c>
      <c r="G38" s="11">
        <v>3</v>
      </c>
      <c r="H38" s="10">
        <v>4</v>
      </c>
      <c r="I38" s="11">
        <v>6</v>
      </c>
      <c r="J38" s="10">
        <v>6</v>
      </c>
      <c r="K38" s="11">
        <v>12</v>
      </c>
      <c r="L38" s="10">
        <v>15</v>
      </c>
      <c r="M38" s="11">
        <v>19</v>
      </c>
      <c r="N38" s="10">
        <v>22</v>
      </c>
      <c r="O38" s="11">
        <v>36</v>
      </c>
      <c r="P38" s="10">
        <v>4</v>
      </c>
      <c r="Q38" s="11">
        <v>3</v>
      </c>
      <c r="R38" s="10"/>
      <c r="S38" s="25">
        <v>136</v>
      </c>
      <c r="U38" s="86">
        <f>SUM(U39:U42)</f>
        <v>43</v>
      </c>
      <c r="V38" s="87">
        <f t="shared" si="21"/>
        <v>31.617647058823529</v>
      </c>
      <c r="W38" s="86">
        <f>SUM(W39:W42)</f>
        <v>93</v>
      </c>
      <c r="X38" s="87">
        <f t="shared" si="23"/>
        <v>68.382352941176478</v>
      </c>
      <c r="Y38" s="86">
        <f t="shared" si="24"/>
        <v>136</v>
      </c>
      <c r="Z38" s="64"/>
      <c r="AA38" s="86">
        <f t="shared" ref="AA38:AH38" si="29">SUM(AA39:AA42)</f>
        <v>0</v>
      </c>
      <c r="AB38" s="86">
        <f t="shared" si="29"/>
        <v>0</v>
      </c>
      <c r="AC38" s="86">
        <f t="shared" si="29"/>
        <v>0</v>
      </c>
      <c r="AD38" s="86">
        <f t="shared" si="29"/>
        <v>43</v>
      </c>
      <c r="AE38" s="86">
        <f t="shared" si="29"/>
        <v>0</v>
      </c>
      <c r="AF38" s="86">
        <f t="shared" si="29"/>
        <v>0</v>
      </c>
      <c r="AG38" s="86">
        <f t="shared" si="29"/>
        <v>0</v>
      </c>
      <c r="AH38" s="86">
        <f t="shared" si="29"/>
        <v>93</v>
      </c>
      <c r="AI38" s="86">
        <f t="shared" ref="AI38" si="30">SUM(AA38:AH38)</f>
        <v>136</v>
      </c>
    </row>
    <row r="39" spans="1:35">
      <c r="A39" s="37" t="s">
        <v>34</v>
      </c>
      <c r="B39" s="15"/>
      <c r="C39" s="16"/>
      <c r="D39" s="15"/>
      <c r="E39" s="16"/>
      <c r="F39" s="15"/>
      <c r="G39" s="16"/>
      <c r="H39" s="15"/>
      <c r="I39" s="16"/>
      <c r="J39" s="15"/>
      <c r="K39" s="16"/>
      <c r="L39" s="15"/>
      <c r="M39" s="16"/>
      <c r="N39" s="15"/>
      <c r="O39" s="16"/>
      <c r="P39" s="15"/>
      <c r="Q39" s="16"/>
      <c r="R39" s="15"/>
      <c r="S39" s="17"/>
      <c r="U39" s="71"/>
      <c r="V39" s="72"/>
      <c r="W39" s="71"/>
      <c r="X39" s="72"/>
      <c r="Y39" s="71"/>
      <c r="AA39" s="73"/>
      <c r="AB39" s="73"/>
      <c r="AC39" s="73"/>
      <c r="AD39" s="73"/>
      <c r="AE39" s="73"/>
      <c r="AF39" s="73"/>
      <c r="AG39" s="73"/>
      <c r="AH39" s="73"/>
      <c r="AI39" s="71"/>
    </row>
    <row r="40" spans="1:35">
      <c r="A40" s="52" t="s">
        <v>35</v>
      </c>
      <c r="B40" s="53"/>
      <c r="C40" s="54"/>
      <c r="D40" s="53">
        <v>2</v>
      </c>
      <c r="E40" s="54">
        <v>2</v>
      </c>
      <c r="F40" s="53">
        <v>2</v>
      </c>
      <c r="G40" s="54">
        <v>3</v>
      </c>
      <c r="H40" s="53">
        <v>4</v>
      </c>
      <c r="I40" s="54">
        <v>6</v>
      </c>
      <c r="J40" s="53">
        <v>5</v>
      </c>
      <c r="K40" s="54">
        <v>11</v>
      </c>
      <c r="L40" s="53"/>
      <c r="M40" s="54"/>
      <c r="N40" s="53"/>
      <c r="O40" s="54"/>
      <c r="P40" s="53"/>
      <c r="Q40" s="54"/>
      <c r="R40" s="53"/>
      <c r="S40" s="55">
        <v>35</v>
      </c>
      <c r="U40" s="74">
        <f>SUM(O40:R40)</f>
        <v>0</v>
      </c>
      <c r="V40" s="75">
        <f>(U40/Y40)*100</f>
        <v>0</v>
      </c>
      <c r="W40" s="74">
        <f>SUM(B40:N40)</f>
        <v>35</v>
      </c>
      <c r="X40" s="75">
        <f>(W40/Y40)*100</f>
        <v>100</v>
      </c>
      <c r="Y40" s="74">
        <f t="shared" ref="Y40:Y42" si="31">SUM(U40,W40)</f>
        <v>35</v>
      </c>
      <c r="AA40" s="76"/>
      <c r="AB40" s="76"/>
      <c r="AC40" s="76"/>
      <c r="AD40" s="74">
        <f>U40</f>
        <v>0</v>
      </c>
      <c r="AE40" s="76"/>
      <c r="AF40" s="76"/>
      <c r="AG40" s="76"/>
      <c r="AH40" s="74">
        <f>W40</f>
        <v>35</v>
      </c>
      <c r="AI40" s="74">
        <f>SUM(AA40:AH40)</f>
        <v>35</v>
      </c>
    </row>
    <row r="41" spans="1:35">
      <c r="A41" s="44" t="s">
        <v>36</v>
      </c>
      <c r="B41" s="45"/>
      <c r="C41" s="46"/>
      <c r="D41" s="45"/>
      <c r="E41" s="46"/>
      <c r="F41" s="45"/>
      <c r="G41" s="46"/>
      <c r="H41" s="45"/>
      <c r="I41" s="46"/>
      <c r="J41" s="45">
        <v>1</v>
      </c>
      <c r="K41" s="46">
        <v>1</v>
      </c>
      <c r="L41" s="45">
        <v>15</v>
      </c>
      <c r="M41" s="46">
        <v>19</v>
      </c>
      <c r="N41" s="45">
        <v>22</v>
      </c>
      <c r="O41" s="46">
        <v>36</v>
      </c>
      <c r="P41" s="45">
        <v>4</v>
      </c>
      <c r="Q41" s="46"/>
      <c r="R41" s="45"/>
      <c r="S41" s="47">
        <v>98</v>
      </c>
      <c r="U41" s="74">
        <f>SUM(O41:R41)</f>
        <v>40</v>
      </c>
      <c r="V41" s="75">
        <f>(U41/Y41)*100</f>
        <v>40.816326530612244</v>
      </c>
      <c r="W41" s="74">
        <f>SUM(B41:N41)</f>
        <v>58</v>
      </c>
      <c r="X41" s="75">
        <f>(W41/Y41)*100</f>
        <v>59.183673469387756</v>
      </c>
      <c r="Y41" s="74">
        <f t="shared" si="31"/>
        <v>98</v>
      </c>
      <c r="AA41" s="76"/>
      <c r="AB41" s="76"/>
      <c r="AC41" s="76"/>
      <c r="AD41" s="74">
        <f>U41</f>
        <v>40</v>
      </c>
      <c r="AE41" s="76"/>
      <c r="AF41" s="76"/>
      <c r="AG41" s="76"/>
      <c r="AH41" s="74">
        <f>W41</f>
        <v>58</v>
      </c>
      <c r="AI41" s="74">
        <f>SUM(AA41:AH41)</f>
        <v>98</v>
      </c>
    </row>
    <row r="42" spans="1:35">
      <c r="A42" s="48" t="s">
        <v>37</v>
      </c>
      <c r="B42" s="49"/>
      <c r="C42" s="50"/>
      <c r="D42" s="49"/>
      <c r="E42" s="50"/>
      <c r="F42" s="49"/>
      <c r="G42" s="50"/>
      <c r="H42" s="49"/>
      <c r="I42" s="50"/>
      <c r="J42" s="49"/>
      <c r="K42" s="50"/>
      <c r="L42" s="49"/>
      <c r="M42" s="50"/>
      <c r="N42" s="49"/>
      <c r="O42" s="50"/>
      <c r="P42" s="49"/>
      <c r="Q42" s="50">
        <v>3</v>
      </c>
      <c r="R42" s="49"/>
      <c r="S42" s="51">
        <v>3</v>
      </c>
      <c r="U42" s="77">
        <f>SUM(O42:R42)</f>
        <v>3</v>
      </c>
      <c r="V42" s="78">
        <f>(U42/Y42)*100</f>
        <v>100</v>
      </c>
      <c r="W42" s="77">
        <f>SUM(B42:N42)</f>
        <v>0</v>
      </c>
      <c r="X42" s="78">
        <f>(W42/Y42)*100</f>
        <v>0</v>
      </c>
      <c r="Y42" s="77">
        <f t="shared" si="31"/>
        <v>3</v>
      </c>
      <c r="AA42" s="79"/>
      <c r="AB42" s="79"/>
      <c r="AC42" s="79"/>
      <c r="AD42" s="77">
        <f>U42</f>
        <v>3</v>
      </c>
      <c r="AE42" s="79"/>
      <c r="AF42" s="79"/>
      <c r="AG42" s="79"/>
      <c r="AH42" s="77">
        <f>W42</f>
        <v>0</v>
      </c>
      <c r="AI42" s="77">
        <f>SUM(AA42:AH42)</f>
        <v>3</v>
      </c>
    </row>
    <row r="43" spans="1:35">
      <c r="A43" s="21" t="s">
        <v>16</v>
      </c>
      <c r="B43" s="22"/>
      <c r="C43" s="23"/>
      <c r="D43" s="22"/>
      <c r="E43" s="23"/>
      <c r="F43" s="22"/>
      <c r="G43" s="23"/>
      <c r="H43" s="22"/>
      <c r="I43" s="23">
        <v>6</v>
      </c>
      <c r="J43" s="22">
        <v>13</v>
      </c>
      <c r="K43" s="23">
        <v>17</v>
      </c>
      <c r="L43" s="22">
        <v>108</v>
      </c>
      <c r="M43" s="23">
        <v>101</v>
      </c>
      <c r="N43" s="22">
        <v>161</v>
      </c>
      <c r="O43" s="23">
        <v>403</v>
      </c>
      <c r="P43" s="22">
        <v>395</v>
      </c>
      <c r="Q43" s="23">
        <v>211</v>
      </c>
      <c r="R43" s="22">
        <v>38</v>
      </c>
      <c r="S43" s="24">
        <v>1453</v>
      </c>
      <c r="U43" s="86">
        <f>SUM(U44:U54)</f>
        <v>1047</v>
      </c>
      <c r="V43" s="87">
        <f>(U43/Y43)*100</f>
        <v>72.057811424638672</v>
      </c>
      <c r="W43" s="86">
        <f>SUM(W44:W54)</f>
        <v>406</v>
      </c>
      <c r="X43" s="87">
        <f>(W43/Y43)*100</f>
        <v>27.942188575361321</v>
      </c>
      <c r="Y43" s="86">
        <f>SUM(U43,W43)</f>
        <v>1453</v>
      </c>
      <c r="Z43" s="64"/>
      <c r="AA43" s="86">
        <f t="shared" ref="AA43:AH43" si="32">SUM(AA44:AA54)</f>
        <v>0</v>
      </c>
      <c r="AB43" s="86">
        <f t="shared" si="32"/>
        <v>0</v>
      </c>
      <c r="AC43" s="86">
        <f t="shared" si="32"/>
        <v>0</v>
      </c>
      <c r="AD43" s="86">
        <f t="shared" si="32"/>
        <v>1047</v>
      </c>
      <c r="AE43" s="86">
        <f t="shared" si="32"/>
        <v>0</v>
      </c>
      <c r="AF43" s="86">
        <f t="shared" si="32"/>
        <v>0</v>
      </c>
      <c r="AG43" s="86">
        <f t="shared" si="32"/>
        <v>0</v>
      </c>
      <c r="AH43" s="86">
        <f t="shared" si="32"/>
        <v>406</v>
      </c>
      <c r="AI43" s="86">
        <f>SUM(AA43:AH43)</f>
        <v>1453</v>
      </c>
    </row>
    <row r="44" spans="1:35">
      <c r="A44" s="38" t="s">
        <v>27</v>
      </c>
      <c r="B44" s="18"/>
      <c r="C44" s="19"/>
      <c r="D44" s="18"/>
      <c r="E44" s="19"/>
      <c r="F44" s="18"/>
      <c r="G44" s="19"/>
      <c r="H44" s="18"/>
      <c r="I44" s="19"/>
      <c r="J44" s="18"/>
      <c r="K44" s="19"/>
      <c r="L44" s="18"/>
      <c r="M44" s="19"/>
      <c r="N44" s="18"/>
      <c r="O44" s="19"/>
      <c r="P44" s="18"/>
      <c r="Q44" s="19"/>
      <c r="R44" s="18"/>
      <c r="S44" s="20"/>
      <c r="U44" s="71"/>
      <c r="V44" s="72"/>
      <c r="W44" s="71"/>
      <c r="X44" s="72"/>
      <c r="Y44" s="71"/>
      <c r="AA44" s="73"/>
      <c r="AB44" s="73"/>
      <c r="AC44" s="73"/>
      <c r="AD44" s="73"/>
      <c r="AE44" s="73"/>
      <c r="AF44" s="73"/>
      <c r="AG44" s="73"/>
      <c r="AH44" s="73"/>
      <c r="AI44" s="71"/>
    </row>
    <row r="45" spans="1:35">
      <c r="A45" s="52" t="s">
        <v>38</v>
      </c>
      <c r="B45" s="53"/>
      <c r="C45" s="54"/>
      <c r="D45" s="53"/>
      <c r="E45" s="54"/>
      <c r="F45" s="53"/>
      <c r="G45" s="54"/>
      <c r="H45" s="53"/>
      <c r="I45" s="54"/>
      <c r="J45" s="53"/>
      <c r="K45" s="54"/>
      <c r="L45" s="53"/>
      <c r="M45" s="54"/>
      <c r="N45" s="53">
        <v>3</v>
      </c>
      <c r="O45" s="54">
        <v>24</v>
      </c>
      <c r="P45" s="53">
        <v>35</v>
      </c>
      <c r="Q45" s="54">
        <v>34</v>
      </c>
      <c r="R45" s="53">
        <v>21</v>
      </c>
      <c r="S45" s="55">
        <v>117</v>
      </c>
      <c r="U45" s="74">
        <f>SUM(O45:R45)</f>
        <v>114</v>
      </c>
      <c r="V45" s="75">
        <f>(U45/Y45)*100</f>
        <v>97.435897435897431</v>
      </c>
      <c r="W45" s="74">
        <f>SUM(B45:N45)</f>
        <v>3</v>
      </c>
      <c r="X45" s="75">
        <f>(W45/Y45)*100</f>
        <v>2.5641025641025639</v>
      </c>
      <c r="Y45" s="74">
        <f t="shared" ref="Y45:Y47" si="33">SUM(U45,W45)</f>
        <v>117</v>
      </c>
      <c r="AA45" s="76"/>
      <c r="AB45" s="76"/>
      <c r="AC45" s="76"/>
      <c r="AD45" s="74">
        <f>U45</f>
        <v>114</v>
      </c>
      <c r="AE45" s="76"/>
      <c r="AF45" s="76"/>
      <c r="AG45" s="76"/>
      <c r="AH45" s="74">
        <f>W45</f>
        <v>3</v>
      </c>
      <c r="AI45" s="74">
        <f>SUM(AA45:AH45)</f>
        <v>117</v>
      </c>
    </row>
    <row r="46" spans="1:35">
      <c r="A46" s="44" t="s">
        <v>39</v>
      </c>
      <c r="B46" s="45"/>
      <c r="C46" s="46"/>
      <c r="D46" s="45"/>
      <c r="E46" s="46"/>
      <c r="F46" s="45"/>
      <c r="G46" s="46"/>
      <c r="H46" s="45"/>
      <c r="I46" s="46"/>
      <c r="J46" s="45"/>
      <c r="K46" s="46"/>
      <c r="L46" s="45"/>
      <c r="M46" s="46">
        <v>1</v>
      </c>
      <c r="N46" s="45">
        <v>1</v>
      </c>
      <c r="O46" s="46">
        <v>14</v>
      </c>
      <c r="P46" s="45">
        <v>21</v>
      </c>
      <c r="Q46" s="46">
        <v>10</v>
      </c>
      <c r="R46" s="45">
        <v>3</v>
      </c>
      <c r="S46" s="47">
        <v>50</v>
      </c>
      <c r="U46" s="74">
        <f>SUM(O46:R46)</f>
        <v>48</v>
      </c>
      <c r="V46" s="75">
        <f>(U46/Y46)*100</f>
        <v>96</v>
      </c>
      <c r="W46" s="74">
        <f>SUM(B46:N46)</f>
        <v>2</v>
      </c>
      <c r="X46" s="75">
        <f>(W46/Y46)*100</f>
        <v>4</v>
      </c>
      <c r="Y46" s="74">
        <f t="shared" si="33"/>
        <v>50</v>
      </c>
      <c r="AA46" s="76"/>
      <c r="AB46" s="76"/>
      <c r="AC46" s="76"/>
      <c r="AD46" s="74">
        <f>U46</f>
        <v>48</v>
      </c>
      <c r="AE46" s="76"/>
      <c r="AF46" s="76"/>
      <c r="AG46" s="76"/>
      <c r="AH46" s="74">
        <f>W46</f>
        <v>2</v>
      </c>
      <c r="AI46" s="74">
        <f>SUM(AA46:AH46)</f>
        <v>50</v>
      </c>
    </row>
    <row r="47" spans="1:35">
      <c r="A47" s="48" t="s">
        <v>40</v>
      </c>
      <c r="B47" s="49"/>
      <c r="C47" s="50"/>
      <c r="D47" s="49"/>
      <c r="E47" s="50"/>
      <c r="F47" s="49"/>
      <c r="G47" s="50"/>
      <c r="H47" s="49"/>
      <c r="I47" s="50"/>
      <c r="J47" s="49"/>
      <c r="K47" s="50">
        <v>2</v>
      </c>
      <c r="L47" s="49"/>
      <c r="M47" s="50"/>
      <c r="N47" s="49"/>
      <c r="O47" s="50">
        <v>6</v>
      </c>
      <c r="P47" s="49">
        <v>11</v>
      </c>
      <c r="Q47" s="50">
        <v>11</v>
      </c>
      <c r="R47" s="49">
        <v>9</v>
      </c>
      <c r="S47" s="51">
        <v>39</v>
      </c>
      <c r="U47" s="74">
        <f>SUM(O47:R47)</f>
        <v>37</v>
      </c>
      <c r="V47" s="75">
        <f>(U47/Y47)*100</f>
        <v>94.871794871794862</v>
      </c>
      <c r="W47" s="74">
        <f>SUM(B47:N47)</f>
        <v>2</v>
      </c>
      <c r="X47" s="75">
        <f>(W47/Y47)*100</f>
        <v>5.1282051282051277</v>
      </c>
      <c r="Y47" s="74">
        <f t="shared" si="33"/>
        <v>39</v>
      </c>
      <c r="AA47" s="76"/>
      <c r="AB47" s="76"/>
      <c r="AC47" s="76"/>
      <c r="AD47" s="74">
        <f>U47</f>
        <v>37</v>
      </c>
      <c r="AE47" s="76"/>
      <c r="AF47" s="76"/>
      <c r="AG47" s="76"/>
      <c r="AH47" s="74">
        <f>W47</f>
        <v>2</v>
      </c>
      <c r="AI47" s="74">
        <f>SUM(AA47:AH47)</f>
        <v>39</v>
      </c>
    </row>
    <row r="48" spans="1:35">
      <c r="A48" s="38" t="s">
        <v>41</v>
      </c>
      <c r="B48" s="18"/>
      <c r="C48" s="19"/>
      <c r="D48" s="18"/>
      <c r="E48" s="19"/>
      <c r="F48" s="18"/>
      <c r="G48" s="19"/>
      <c r="H48" s="18"/>
      <c r="I48" s="19"/>
      <c r="J48" s="18"/>
      <c r="K48" s="19"/>
      <c r="L48" s="18"/>
      <c r="M48" s="19"/>
      <c r="N48" s="18"/>
      <c r="O48" s="19"/>
      <c r="P48" s="18"/>
      <c r="Q48" s="19"/>
      <c r="R48" s="18"/>
      <c r="S48" s="20"/>
      <c r="U48" s="74"/>
      <c r="V48" s="75"/>
      <c r="W48" s="74"/>
      <c r="X48" s="75"/>
      <c r="Y48" s="74"/>
      <c r="AA48" s="76"/>
      <c r="AB48" s="76"/>
      <c r="AC48" s="76"/>
      <c r="AD48" s="76"/>
      <c r="AE48" s="76"/>
      <c r="AF48" s="76"/>
      <c r="AG48" s="76"/>
      <c r="AH48" s="76"/>
      <c r="AI48" s="74"/>
    </row>
    <row r="49" spans="1:35">
      <c r="A49" s="14" t="s">
        <v>42</v>
      </c>
      <c r="B49" s="15"/>
      <c r="C49" s="16"/>
      <c r="D49" s="15"/>
      <c r="E49" s="16"/>
      <c r="F49" s="15"/>
      <c r="G49" s="16"/>
      <c r="H49" s="15"/>
      <c r="I49" s="16">
        <v>2</v>
      </c>
      <c r="J49" s="15">
        <v>8</v>
      </c>
      <c r="K49" s="16">
        <v>8</v>
      </c>
      <c r="L49" s="15">
        <v>94</v>
      </c>
      <c r="M49" s="16">
        <v>100</v>
      </c>
      <c r="N49" s="15">
        <v>157</v>
      </c>
      <c r="O49" s="16">
        <v>359</v>
      </c>
      <c r="P49" s="15">
        <v>328</v>
      </c>
      <c r="Q49" s="16">
        <v>156</v>
      </c>
      <c r="R49" s="15">
        <v>5</v>
      </c>
      <c r="S49" s="17">
        <v>1217</v>
      </c>
      <c r="U49" s="74">
        <f>SUM(O49:R49)</f>
        <v>848</v>
      </c>
      <c r="V49" s="75">
        <f>(U49/Y49)*100</f>
        <v>69.679539852095317</v>
      </c>
      <c r="W49" s="74">
        <f>SUM(B49:N49)</f>
        <v>369</v>
      </c>
      <c r="X49" s="75">
        <f>(W49/Y49)*100</f>
        <v>30.320460147904683</v>
      </c>
      <c r="Y49" s="74">
        <f t="shared" ref="Y49" si="34">SUM(U49,W49)</f>
        <v>1217</v>
      </c>
      <c r="AA49" s="76"/>
      <c r="AB49" s="76"/>
      <c r="AC49" s="76"/>
      <c r="AD49" s="74">
        <f>U49</f>
        <v>848</v>
      </c>
      <c r="AE49" s="76"/>
      <c r="AF49" s="76"/>
      <c r="AG49" s="76"/>
      <c r="AH49" s="74">
        <f>W49</f>
        <v>369</v>
      </c>
      <c r="AI49" s="74">
        <f>SUM(AA49:AH49)</f>
        <v>1217</v>
      </c>
    </row>
    <row r="50" spans="1:35">
      <c r="A50" s="38" t="s">
        <v>43</v>
      </c>
      <c r="B50" s="18"/>
      <c r="C50" s="19"/>
      <c r="D50" s="18"/>
      <c r="E50" s="19"/>
      <c r="F50" s="18"/>
      <c r="G50" s="19"/>
      <c r="H50" s="18"/>
      <c r="I50" s="19"/>
      <c r="J50" s="18"/>
      <c r="K50" s="19"/>
      <c r="L50" s="18"/>
      <c r="M50" s="19"/>
      <c r="N50" s="18"/>
      <c r="O50" s="19"/>
      <c r="P50" s="18"/>
      <c r="Q50" s="19"/>
      <c r="R50" s="18"/>
      <c r="S50" s="20"/>
      <c r="U50" s="74"/>
      <c r="V50" s="75"/>
      <c r="W50" s="74"/>
      <c r="X50" s="75"/>
      <c r="Y50" s="74"/>
      <c r="AA50" s="76"/>
      <c r="AB50" s="76"/>
      <c r="AC50" s="76"/>
      <c r="AD50" s="76"/>
      <c r="AE50" s="76"/>
      <c r="AF50" s="76"/>
      <c r="AG50" s="76"/>
      <c r="AH50" s="76"/>
      <c r="AI50" s="74"/>
    </row>
    <row r="51" spans="1:35">
      <c r="A51" s="52" t="s">
        <v>44</v>
      </c>
      <c r="B51" s="53"/>
      <c r="C51" s="54"/>
      <c r="D51" s="53"/>
      <c r="E51" s="54"/>
      <c r="F51" s="53"/>
      <c r="G51" s="54"/>
      <c r="H51" s="53"/>
      <c r="I51" s="54">
        <v>1</v>
      </c>
      <c r="J51" s="53">
        <v>1</v>
      </c>
      <c r="K51" s="54">
        <v>4</v>
      </c>
      <c r="L51" s="53">
        <v>5</v>
      </c>
      <c r="M51" s="54"/>
      <c r="N51" s="53"/>
      <c r="O51" s="54"/>
      <c r="P51" s="53"/>
      <c r="Q51" s="54"/>
      <c r="R51" s="53"/>
      <c r="S51" s="55">
        <v>11</v>
      </c>
      <c r="U51" s="74">
        <f>SUM(O51:R51)</f>
        <v>0</v>
      </c>
      <c r="V51" s="75">
        <f>(U51/Y51)*100</f>
        <v>0</v>
      </c>
      <c r="W51" s="74">
        <f>SUM(B51:N51)</f>
        <v>11</v>
      </c>
      <c r="X51" s="75">
        <f>(W51/Y51)*100</f>
        <v>100</v>
      </c>
      <c r="Y51" s="74">
        <f t="shared" ref="Y51:Y54" si="35">SUM(U51,W51)</f>
        <v>11</v>
      </c>
      <c r="AA51" s="76"/>
      <c r="AB51" s="76"/>
      <c r="AC51" s="76"/>
      <c r="AD51" s="74">
        <f>U51</f>
        <v>0</v>
      </c>
      <c r="AE51" s="76"/>
      <c r="AF51" s="76"/>
      <c r="AG51" s="76"/>
      <c r="AH51" s="74">
        <f>W51</f>
        <v>11</v>
      </c>
      <c r="AI51" s="74">
        <f>SUM(AA51:AH51)</f>
        <v>11</v>
      </c>
    </row>
    <row r="52" spans="1:35">
      <c r="A52" s="44" t="s">
        <v>45</v>
      </c>
      <c r="B52" s="45"/>
      <c r="C52" s="46"/>
      <c r="D52" s="45"/>
      <c r="E52" s="46"/>
      <c r="F52" s="45"/>
      <c r="G52" s="46"/>
      <c r="H52" s="45"/>
      <c r="I52" s="46"/>
      <c r="J52" s="45"/>
      <c r="K52" s="46">
        <v>1</v>
      </c>
      <c r="L52" s="45">
        <v>1</v>
      </c>
      <c r="M52" s="46"/>
      <c r="N52" s="45"/>
      <c r="O52" s="46"/>
      <c r="P52" s="45"/>
      <c r="Q52" s="46"/>
      <c r="R52" s="45"/>
      <c r="S52" s="47">
        <v>2</v>
      </c>
      <c r="U52" s="74">
        <f>SUM(O52:R52)</f>
        <v>0</v>
      </c>
      <c r="V52" s="75">
        <f>(U52/Y52)*100</f>
        <v>0</v>
      </c>
      <c r="W52" s="74">
        <f>SUM(B52:N52)</f>
        <v>2</v>
      </c>
      <c r="X52" s="75">
        <f>(W52/Y52)*100</f>
        <v>100</v>
      </c>
      <c r="Y52" s="74">
        <f t="shared" si="35"/>
        <v>2</v>
      </c>
      <c r="AA52" s="76"/>
      <c r="AB52" s="76"/>
      <c r="AC52" s="76"/>
      <c r="AD52" s="74">
        <f>U52</f>
        <v>0</v>
      </c>
      <c r="AE52" s="76"/>
      <c r="AF52" s="76"/>
      <c r="AG52" s="76"/>
      <c r="AH52" s="74">
        <f>W52</f>
        <v>2</v>
      </c>
      <c r="AI52" s="74">
        <f>SUM(AA52:AH52)</f>
        <v>2</v>
      </c>
    </row>
    <row r="53" spans="1:35">
      <c r="A53" s="44" t="s">
        <v>46</v>
      </c>
      <c r="B53" s="45"/>
      <c r="C53" s="46"/>
      <c r="D53" s="45"/>
      <c r="E53" s="46"/>
      <c r="F53" s="45"/>
      <c r="G53" s="46"/>
      <c r="H53" s="45"/>
      <c r="I53" s="46">
        <v>1</v>
      </c>
      <c r="J53" s="45">
        <v>2</v>
      </c>
      <c r="K53" s="46">
        <v>2</v>
      </c>
      <c r="L53" s="45">
        <v>5</v>
      </c>
      <c r="M53" s="46"/>
      <c r="N53" s="45"/>
      <c r="O53" s="46"/>
      <c r="P53" s="45"/>
      <c r="Q53" s="46"/>
      <c r="R53" s="45"/>
      <c r="S53" s="47">
        <v>10</v>
      </c>
      <c r="U53" s="74">
        <f>SUM(O53:R53)</f>
        <v>0</v>
      </c>
      <c r="V53" s="75">
        <f>(U53/Y53)*100</f>
        <v>0</v>
      </c>
      <c r="W53" s="74">
        <f>SUM(B53:N53)</f>
        <v>10</v>
      </c>
      <c r="X53" s="75">
        <f>(W53/Y53)*100</f>
        <v>100</v>
      </c>
      <c r="Y53" s="74">
        <f t="shared" si="35"/>
        <v>10</v>
      </c>
      <c r="AA53" s="76"/>
      <c r="AB53" s="76"/>
      <c r="AC53" s="76"/>
      <c r="AD53" s="74">
        <f>U53</f>
        <v>0</v>
      </c>
      <c r="AE53" s="76"/>
      <c r="AF53" s="76"/>
      <c r="AG53" s="76"/>
      <c r="AH53" s="74">
        <f>W53</f>
        <v>10</v>
      </c>
      <c r="AI53" s="74">
        <f>SUM(AA53:AH53)</f>
        <v>10</v>
      </c>
    </row>
    <row r="54" spans="1:35">
      <c r="A54" s="48" t="s">
        <v>47</v>
      </c>
      <c r="B54" s="49"/>
      <c r="C54" s="50"/>
      <c r="D54" s="49"/>
      <c r="E54" s="50"/>
      <c r="F54" s="49"/>
      <c r="G54" s="50"/>
      <c r="H54" s="49"/>
      <c r="I54" s="50">
        <v>2</v>
      </c>
      <c r="J54" s="49">
        <v>2</v>
      </c>
      <c r="K54" s="50"/>
      <c r="L54" s="49">
        <v>3</v>
      </c>
      <c r="M54" s="50"/>
      <c r="N54" s="49"/>
      <c r="O54" s="50"/>
      <c r="P54" s="49"/>
      <c r="Q54" s="50"/>
      <c r="R54" s="49"/>
      <c r="S54" s="51">
        <v>7</v>
      </c>
      <c r="U54" s="77">
        <f>SUM(O54:R54)</f>
        <v>0</v>
      </c>
      <c r="V54" s="78">
        <f>(U54/Y54)*100</f>
        <v>0</v>
      </c>
      <c r="W54" s="77">
        <f>SUM(B54:N54)</f>
        <v>7</v>
      </c>
      <c r="X54" s="78">
        <f>(W54/Y54)*100</f>
        <v>100</v>
      </c>
      <c r="Y54" s="77">
        <f t="shared" si="35"/>
        <v>7</v>
      </c>
      <c r="AA54" s="79"/>
      <c r="AB54" s="79"/>
      <c r="AC54" s="79"/>
      <c r="AD54" s="77">
        <f>U54</f>
        <v>0</v>
      </c>
      <c r="AE54" s="79"/>
      <c r="AF54" s="79"/>
      <c r="AG54" s="79"/>
      <c r="AH54" s="77">
        <f>W54</f>
        <v>7</v>
      </c>
      <c r="AI54" s="77">
        <f>SUM(AA54:AH54)</f>
        <v>7</v>
      </c>
    </row>
    <row r="55" spans="1:35">
      <c r="A55" s="21" t="s">
        <v>48</v>
      </c>
      <c r="B55" s="22">
        <v>5</v>
      </c>
      <c r="C55" s="23">
        <v>1</v>
      </c>
      <c r="D55" s="22">
        <v>5</v>
      </c>
      <c r="E55" s="23">
        <v>9</v>
      </c>
      <c r="F55" s="22">
        <v>10</v>
      </c>
      <c r="G55" s="23">
        <v>27</v>
      </c>
      <c r="H55" s="22">
        <v>39</v>
      </c>
      <c r="I55" s="23">
        <v>49</v>
      </c>
      <c r="J55" s="22">
        <v>69</v>
      </c>
      <c r="K55" s="23">
        <v>75</v>
      </c>
      <c r="L55" s="22">
        <v>146</v>
      </c>
      <c r="M55" s="23">
        <v>214</v>
      </c>
      <c r="N55" s="22">
        <v>338</v>
      </c>
      <c r="O55" s="23">
        <v>516</v>
      </c>
      <c r="P55" s="22">
        <v>368</v>
      </c>
      <c r="Q55" s="23">
        <v>69</v>
      </c>
      <c r="R55" s="22">
        <v>12</v>
      </c>
      <c r="S55" s="24">
        <v>1952</v>
      </c>
      <c r="U55" s="86">
        <f>SUM(U56:U81)</f>
        <v>965</v>
      </c>
      <c r="V55" s="87">
        <f>(U55/Y55)*100</f>
        <v>49.436475409836063</v>
      </c>
      <c r="W55" s="86">
        <f>SUM(W56:W81)</f>
        <v>987</v>
      </c>
      <c r="X55" s="87">
        <f>(W55/Y55)*100</f>
        <v>50.563524590163937</v>
      </c>
      <c r="Y55" s="86">
        <f>SUM(U55,W55)</f>
        <v>1952</v>
      </c>
      <c r="Z55" s="64"/>
      <c r="AA55" s="86">
        <f>SUM(AA56:AA81)</f>
        <v>0</v>
      </c>
      <c r="AB55" s="86">
        <f t="shared" ref="AB55:AH55" si="36">SUM(AB56:AB81)</f>
        <v>41</v>
      </c>
      <c r="AC55" s="86">
        <f t="shared" si="36"/>
        <v>0</v>
      </c>
      <c r="AD55" s="86">
        <f t="shared" si="36"/>
        <v>924</v>
      </c>
      <c r="AE55" s="86">
        <f t="shared" si="36"/>
        <v>0</v>
      </c>
      <c r="AF55" s="86">
        <f t="shared" si="36"/>
        <v>16</v>
      </c>
      <c r="AG55" s="86">
        <f t="shared" si="36"/>
        <v>0</v>
      </c>
      <c r="AH55" s="86">
        <f t="shared" si="36"/>
        <v>971</v>
      </c>
      <c r="AI55" s="86">
        <f>SUM(AA55:AH55)</f>
        <v>1952</v>
      </c>
    </row>
    <row r="56" spans="1:35">
      <c r="A56" s="38" t="s">
        <v>49</v>
      </c>
      <c r="B56" s="18"/>
      <c r="C56" s="19"/>
      <c r="D56" s="18"/>
      <c r="E56" s="19"/>
      <c r="F56" s="18"/>
      <c r="G56" s="19"/>
      <c r="H56" s="18"/>
      <c r="I56" s="19"/>
      <c r="J56" s="18"/>
      <c r="K56" s="19"/>
      <c r="L56" s="18"/>
      <c r="M56" s="19"/>
      <c r="N56" s="18"/>
      <c r="O56" s="19"/>
      <c r="P56" s="18"/>
      <c r="Q56" s="19"/>
      <c r="R56" s="18"/>
      <c r="S56" s="20"/>
      <c r="U56" s="71"/>
      <c r="V56" s="72"/>
      <c r="W56" s="71"/>
      <c r="X56" s="72"/>
      <c r="Y56" s="71"/>
      <c r="AA56" s="73"/>
      <c r="AB56" s="73"/>
      <c r="AC56" s="73"/>
      <c r="AD56" s="73"/>
      <c r="AE56" s="73"/>
      <c r="AF56" s="73"/>
      <c r="AG56" s="73"/>
      <c r="AH56" s="73"/>
      <c r="AI56" s="71"/>
    </row>
    <row r="57" spans="1:35">
      <c r="A57" s="14" t="s">
        <v>50</v>
      </c>
      <c r="B57" s="15"/>
      <c r="C57" s="16"/>
      <c r="D57" s="15"/>
      <c r="E57" s="16"/>
      <c r="F57" s="15"/>
      <c r="G57" s="16"/>
      <c r="H57" s="15"/>
      <c r="I57" s="16"/>
      <c r="J57" s="15"/>
      <c r="K57" s="16"/>
      <c r="L57" s="15"/>
      <c r="M57" s="16"/>
      <c r="N57" s="15">
        <v>1</v>
      </c>
      <c r="O57" s="16">
        <v>17</v>
      </c>
      <c r="P57" s="15">
        <v>22</v>
      </c>
      <c r="Q57" s="16">
        <v>2</v>
      </c>
      <c r="R57" s="15"/>
      <c r="S57" s="17">
        <v>42</v>
      </c>
      <c r="U57" s="74">
        <f>SUM(O57:R57)</f>
        <v>41</v>
      </c>
      <c r="V57" s="75">
        <f>(U57/Y57)*100</f>
        <v>97.61904761904762</v>
      </c>
      <c r="W57" s="74">
        <f>SUM(B57:N57)</f>
        <v>1</v>
      </c>
      <c r="X57" s="75">
        <f>(W57/Y57)*100</f>
        <v>2.3809523809523809</v>
      </c>
      <c r="Y57" s="74">
        <f t="shared" ref="Y57" si="37">SUM(U57,W57)</f>
        <v>42</v>
      </c>
      <c r="AA57" s="76"/>
      <c r="AB57" s="74">
        <f>U57</f>
        <v>41</v>
      </c>
      <c r="AC57" s="76"/>
      <c r="AD57" s="74"/>
      <c r="AE57" s="76"/>
      <c r="AF57" s="74">
        <f>W57</f>
        <v>1</v>
      </c>
      <c r="AG57" s="76"/>
      <c r="AH57" s="76"/>
      <c r="AI57" s="74">
        <f>SUM(AA57:AH57)</f>
        <v>42</v>
      </c>
    </row>
    <row r="58" spans="1:35">
      <c r="A58" s="38" t="s">
        <v>51</v>
      </c>
      <c r="B58" s="18"/>
      <c r="C58" s="19"/>
      <c r="D58" s="18"/>
      <c r="E58" s="19"/>
      <c r="F58" s="18"/>
      <c r="G58" s="19"/>
      <c r="H58" s="18"/>
      <c r="I58" s="19"/>
      <c r="J58" s="18"/>
      <c r="K58" s="19"/>
      <c r="L58" s="18"/>
      <c r="M58" s="19"/>
      <c r="N58" s="18"/>
      <c r="O58" s="19"/>
      <c r="P58" s="18"/>
      <c r="Q58" s="19"/>
      <c r="R58" s="18"/>
      <c r="S58" s="20"/>
      <c r="U58" s="74"/>
      <c r="V58" s="75"/>
      <c r="W58" s="74"/>
      <c r="X58" s="75"/>
      <c r="Y58" s="74"/>
      <c r="AA58" s="76"/>
      <c r="AB58" s="76"/>
      <c r="AC58" s="76"/>
      <c r="AD58" s="76"/>
      <c r="AE58" s="76"/>
      <c r="AF58" s="76"/>
      <c r="AG58" s="76"/>
      <c r="AH58" s="76"/>
      <c r="AI58" s="74"/>
    </row>
    <row r="59" spans="1:35">
      <c r="A59" s="14" t="s">
        <v>52</v>
      </c>
      <c r="B59" s="15"/>
      <c r="C59" s="16"/>
      <c r="D59" s="15"/>
      <c r="E59" s="16"/>
      <c r="F59" s="15"/>
      <c r="G59" s="16"/>
      <c r="H59" s="15">
        <v>4</v>
      </c>
      <c r="I59" s="16">
        <v>1</v>
      </c>
      <c r="J59" s="15"/>
      <c r="K59" s="16">
        <v>4</v>
      </c>
      <c r="L59" s="15">
        <v>3</v>
      </c>
      <c r="M59" s="16">
        <v>3</v>
      </c>
      <c r="N59" s="15"/>
      <c r="O59" s="16"/>
      <c r="P59" s="15"/>
      <c r="Q59" s="16"/>
      <c r="R59" s="15"/>
      <c r="S59" s="17">
        <v>15</v>
      </c>
      <c r="U59" s="74">
        <f>SUM(O59:R59)</f>
        <v>0</v>
      </c>
      <c r="V59" s="75">
        <f>(U59/Y59)*100</f>
        <v>0</v>
      </c>
      <c r="W59" s="74">
        <f>SUM(B59:N59)</f>
        <v>15</v>
      </c>
      <c r="X59" s="75">
        <f>(W59/Y59)*100</f>
        <v>100</v>
      </c>
      <c r="Y59" s="74">
        <f t="shared" ref="Y59" si="38">SUM(U59,W59)</f>
        <v>15</v>
      </c>
      <c r="AA59" s="76"/>
      <c r="AB59" s="74">
        <f>U59</f>
        <v>0</v>
      </c>
      <c r="AC59" s="76"/>
      <c r="AD59" s="74"/>
      <c r="AE59" s="76"/>
      <c r="AF59" s="74">
        <f>W59</f>
        <v>15</v>
      </c>
      <c r="AG59" s="76"/>
      <c r="AH59" s="74"/>
      <c r="AI59" s="74">
        <f>SUM(AA59:AH59)</f>
        <v>15</v>
      </c>
    </row>
    <row r="60" spans="1:35">
      <c r="A60" s="38" t="s">
        <v>53</v>
      </c>
      <c r="B60" s="18"/>
      <c r="C60" s="19"/>
      <c r="D60" s="18"/>
      <c r="E60" s="19"/>
      <c r="F60" s="18"/>
      <c r="G60" s="19"/>
      <c r="H60" s="18"/>
      <c r="I60" s="19"/>
      <c r="J60" s="18"/>
      <c r="K60" s="19"/>
      <c r="L60" s="18"/>
      <c r="M60" s="19"/>
      <c r="N60" s="18"/>
      <c r="O60" s="19"/>
      <c r="P60" s="18"/>
      <c r="Q60" s="19"/>
      <c r="R60" s="18"/>
      <c r="S60" s="20"/>
      <c r="U60" s="74"/>
      <c r="V60" s="75"/>
      <c r="W60" s="74"/>
      <c r="X60" s="75"/>
      <c r="Y60" s="74"/>
      <c r="AA60" s="76"/>
      <c r="AB60" s="76"/>
      <c r="AC60" s="76"/>
      <c r="AD60" s="74"/>
      <c r="AE60" s="76"/>
      <c r="AF60" s="76"/>
      <c r="AG60" s="76"/>
      <c r="AH60" s="74"/>
      <c r="AI60" s="74"/>
    </row>
    <row r="61" spans="1:35">
      <c r="A61" s="52" t="s">
        <v>54</v>
      </c>
      <c r="B61" s="53"/>
      <c r="C61" s="54"/>
      <c r="D61" s="53"/>
      <c r="E61" s="54">
        <v>4</v>
      </c>
      <c r="F61" s="53">
        <v>1</v>
      </c>
      <c r="G61" s="54">
        <v>7</v>
      </c>
      <c r="H61" s="53">
        <v>5</v>
      </c>
      <c r="I61" s="54">
        <v>10</v>
      </c>
      <c r="J61" s="53">
        <v>18</v>
      </c>
      <c r="K61" s="54">
        <v>15</v>
      </c>
      <c r="L61" s="53">
        <v>37</v>
      </c>
      <c r="M61" s="54"/>
      <c r="N61" s="53"/>
      <c r="O61" s="54"/>
      <c r="P61" s="53"/>
      <c r="Q61" s="54"/>
      <c r="R61" s="53"/>
      <c r="S61" s="55">
        <v>97</v>
      </c>
      <c r="U61" s="74">
        <f t="shared" ref="U61:U67" si="39">SUM(O61:R61)</f>
        <v>0</v>
      </c>
      <c r="V61" s="75">
        <f t="shared" ref="V61:V67" si="40">(U61/Y61)*100</f>
        <v>0</v>
      </c>
      <c r="W61" s="74">
        <f t="shared" ref="W61:W67" si="41">SUM(B61:N61)</f>
        <v>97</v>
      </c>
      <c r="X61" s="75">
        <f t="shared" ref="X61:X67" si="42">(W61/Y61)*100</f>
        <v>100</v>
      </c>
      <c r="Y61" s="74">
        <f t="shared" ref="Y61:Y67" si="43">SUM(U61,W61)</f>
        <v>97</v>
      </c>
      <c r="AA61" s="76"/>
      <c r="AB61" s="76"/>
      <c r="AC61" s="76"/>
      <c r="AD61" s="74">
        <f t="shared" ref="AD61:AD67" si="44">U61</f>
        <v>0</v>
      </c>
      <c r="AE61" s="76"/>
      <c r="AF61" s="76"/>
      <c r="AG61" s="76"/>
      <c r="AH61" s="74">
        <f t="shared" ref="AH61:AH67" si="45">W61</f>
        <v>97</v>
      </c>
      <c r="AI61" s="74">
        <f t="shared" ref="AI61:AI67" si="46">SUM(AA61:AH61)</f>
        <v>97</v>
      </c>
    </row>
    <row r="62" spans="1:35">
      <c r="A62" s="44" t="s">
        <v>55</v>
      </c>
      <c r="B62" s="45">
        <v>3</v>
      </c>
      <c r="C62" s="46">
        <v>1</v>
      </c>
      <c r="D62" s="45">
        <v>2</v>
      </c>
      <c r="E62" s="46"/>
      <c r="F62" s="45"/>
      <c r="G62" s="46"/>
      <c r="H62" s="45"/>
      <c r="I62" s="46"/>
      <c r="J62" s="45"/>
      <c r="K62" s="46"/>
      <c r="L62" s="45"/>
      <c r="M62" s="46"/>
      <c r="N62" s="45"/>
      <c r="O62" s="46"/>
      <c r="P62" s="45"/>
      <c r="Q62" s="46"/>
      <c r="R62" s="45"/>
      <c r="S62" s="47">
        <v>6</v>
      </c>
      <c r="U62" s="74">
        <f t="shared" si="39"/>
        <v>0</v>
      </c>
      <c r="V62" s="75">
        <f t="shared" si="40"/>
        <v>0</v>
      </c>
      <c r="W62" s="74">
        <f t="shared" si="41"/>
        <v>6</v>
      </c>
      <c r="X62" s="75">
        <f t="shared" si="42"/>
        <v>100</v>
      </c>
      <c r="Y62" s="74">
        <f t="shared" si="43"/>
        <v>6</v>
      </c>
      <c r="AA62" s="76"/>
      <c r="AB62" s="76"/>
      <c r="AC62" s="76"/>
      <c r="AD62" s="74">
        <f t="shared" si="44"/>
        <v>0</v>
      </c>
      <c r="AE62" s="76"/>
      <c r="AF62" s="76"/>
      <c r="AG62" s="76"/>
      <c r="AH62" s="74">
        <f t="shared" si="45"/>
        <v>6</v>
      </c>
      <c r="AI62" s="74">
        <f t="shared" si="46"/>
        <v>6</v>
      </c>
    </row>
    <row r="63" spans="1:35">
      <c r="A63" s="44" t="s">
        <v>56</v>
      </c>
      <c r="B63" s="45"/>
      <c r="C63" s="46"/>
      <c r="D63" s="45"/>
      <c r="E63" s="46"/>
      <c r="F63" s="45"/>
      <c r="G63" s="46"/>
      <c r="H63" s="45"/>
      <c r="I63" s="46"/>
      <c r="J63" s="45"/>
      <c r="K63" s="46">
        <v>1</v>
      </c>
      <c r="L63" s="45">
        <v>5</v>
      </c>
      <c r="M63" s="46">
        <v>50</v>
      </c>
      <c r="N63" s="45">
        <v>79</v>
      </c>
      <c r="O63" s="46">
        <v>76</v>
      </c>
      <c r="P63" s="45">
        <v>79</v>
      </c>
      <c r="Q63" s="46">
        <v>17</v>
      </c>
      <c r="R63" s="45"/>
      <c r="S63" s="47">
        <v>307</v>
      </c>
      <c r="U63" s="74">
        <f t="shared" si="39"/>
        <v>172</v>
      </c>
      <c r="V63" s="75">
        <f t="shared" si="40"/>
        <v>56.026058631921828</v>
      </c>
      <c r="W63" s="74">
        <f t="shared" si="41"/>
        <v>135</v>
      </c>
      <c r="X63" s="75">
        <f t="shared" si="42"/>
        <v>43.973941368078172</v>
      </c>
      <c r="Y63" s="74">
        <f t="shared" si="43"/>
        <v>307</v>
      </c>
      <c r="AA63" s="76"/>
      <c r="AB63" s="76"/>
      <c r="AC63" s="76"/>
      <c r="AD63" s="74">
        <f t="shared" si="44"/>
        <v>172</v>
      </c>
      <c r="AE63" s="76"/>
      <c r="AF63" s="76"/>
      <c r="AG63" s="76"/>
      <c r="AH63" s="74">
        <f t="shared" si="45"/>
        <v>135</v>
      </c>
      <c r="AI63" s="74">
        <f t="shared" si="46"/>
        <v>307</v>
      </c>
    </row>
    <row r="64" spans="1:35">
      <c r="A64" s="44" t="s">
        <v>57</v>
      </c>
      <c r="B64" s="45"/>
      <c r="C64" s="46"/>
      <c r="D64" s="45"/>
      <c r="E64" s="46"/>
      <c r="F64" s="45"/>
      <c r="G64" s="46"/>
      <c r="H64" s="45"/>
      <c r="I64" s="46"/>
      <c r="J64" s="45"/>
      <c r="K64" s="46">
        <v>1</v>
      </c>
      <c r="L64" s="45">
        <v>2</v>
      </c>
      <c r="M64" s="46">
        <v>2</v>
      </c>
      <c r="N64" s="45">
        <v>7</v>
      </c>
      <c r="O64" s="46">
        <v>5</v>
      </c>
      <c r="P64" s="45">
        <v>5</v>
      </c>
      <c r="Q64" s="46">
        <v>3</v>
      </c>
      <c r="R64" s="45"/>
      <c r="S64" s="47">
        <v>25</v>
      </c>
      <c r="U64" s="74">
        <f t="shared" si="39"/>
        <v>13</v>
      </c>
      <c r="V64" s="75">
        <f t="shared" si="40"/>
        <v>52</v>
      </c>
      <c r="W64" s="74">
        <f t="shared" si="41"/>
        <v>12</v>
      </c>
      <c r="X64" s="75">
        <f t="shared" si="42"/>
        <v>48</v>
      </c>
      <c r="Y64" s="74">
        <f t="shared" si="43"/>
        <v>25</v>
      </c>
      <c r="AA64" s="76"/>
      <c r="AB64" s="76"/>
      <c r="AC64" s="76"/>
      <c r="AD64" s="74">
        <f t="shared" si="44"/>
        <v>13</v>
      </c>
      <c r="AE64" s="76"/>
      <c r="AF64" s="76"/>
      <c r="AG64" s="76"/>
      <c r="AH64" s="74">
        <f t="shared" si="45"/>
        <v>12</v>
      </c>
      <c r="AI64" s="74">
        <f t="shared" si="46"/>
        <v>25</v>
      </c>
    </row>
    <row r="65" spans="1:35">
      <c r="A65" s="44" t="s">
        <v>58</v>
      </c>
      <c r="B65" s="45"/>
      <c r="C65" s="46"/>
      <c r="D65" s="45"/>
      <c r="E65" s="46"/>
      <c r="F65" s="45"/>
      <c r="G65" s="46">
        <v>1</v>
      </c>
      <c r="H65" s="45">
        <v>1</v>
      </c>
      <c r="I65" s="46">
        <v>2</v>
      </c>
      <c r="J65" s="45">
        <v>3</v>
      </c>
      <c r="K65" s="46">
        <v>1</v>
      </c>
      <c r="L65" s="45">
        <v>4</v>
      </c>
      <c r="M65" s="46">
        <v>9</v>
      </c>
      <c r="N65" s="45">
        <v>13</v>
      </c>
      <c r="O65" s="46">
        <v>10</v>
      </c>
      <c r="P65" s="45">
        <v>10</v>
      </c>
      <c r="Q65" s="46">
        <v>1</v>
      </c>
      <c r="R65" s="45"/>
      <c r="S65" s="47">
        <v>55</v>
      </c>
      <c r="U65" s="74">
        <f t="shared" si="39"/>
        <v>21</v>
      </c>
      <c r="V65" s="75">
        <f t="shared" si="40"/>
        <v>38.181818181818187</v>
      </c>
      <c r="W65" s="74">
        <f t="shared" si="41"/>
        <v>34</v>
      </c>
      <c r="X65" s="75">
        <f t="shared" si="42"/>
        <v>61.818181818181813</v>
      </c>
      <c r="Y65" s="74">
        <f t="shared" si="43"/>
        <v>55</v>
      </c>
      <c r="AA65" s="76"/>
      <c r="AB65" s="76"/>
      <c r="AC65" s="76"/>
      <c r="AD65" s="74">
        <f t="shared" si="44"/>
        <v>21</v>
      </c>
      <c r="AE65" s="76"/>
      <c r="AF65" s="76"/>
      <c r="AG65" s="76"/>
      <c r="AH65" s="74">
        <f t="shared" si="45"/>
        <v>34</v>
      </c>
      <c r="AI65" s="74">
        <f t="shared" si="46"/>
        <v>55</v>
      </c>
    </row>
    <row r="66" spans="1:35">
      <c r="A66" s="44" t="s">
        <v>59</v>
      </c>
      <c r="B66" s="45"/>
      <c r="C66" s="46"/>
      <c r="D66" s="45"/>
      <c r="E66" s="46"/>
      <c r="F66" s="45">
        <v>1</v>
      </c>
      <c r="G66" s="46">
        <v>2</v>
      </c>
      <c r="H66" s="45">
        <v>4</v>
      </c>
      <c r="I66" s="46">
        <v>5</v>
      </c>
      <c r="J66" s="45">
        <v>5</v>
      </c>
      <c r="K66" s="46">
        <v>7</v>
      </c>
      <c r="L66" s="45">
        <v>18</v>
      </c>
      <c r="M66" s="46">
        <v>32</v>
      </c>
      <c r="N66" s="45">
        <v>39</v>
      </c>
      <c r="O66" s="46">
        <v>39</v>
      </c>
      <c r="P66" s="45">
        <v>51</v>
      </c>
      <c r="Q66" s="46">
        <v>19</v>
      </c>
      <c r="R66" s="45">
        <v>1</v>
      </c>
      <c r="S66" s="47">
        <v>223</v>
      </c>
      <c r="U66" s="74">
        <f t="shared" si="39"/>
        <v>110</v>
      </c>
      <c r="V66" s="75">
        <f t="shared" si="40"/>
        <v>49.327354260089685</v>
      </c>
      <c r="W66" s="74">
        <f t="shared" si="41"/>
        <v>113</v>
      </c>
      <c r="X66" s="75">
        <f t="shared" si="42"/>
        <v>50.672645739910315</v>
      </c>
      <c r="Y66" s="74">
        <f t="shared" si="43"/>
        <v>223</v>
      </c>
      <c r="AA66" s="76"/>
      <c r="AB66" s="76"/>
      <c r="AC66" s="76"/>
      <c r="AD66" s="74">
        <f t="shared" si="44"/>
        <v>110</v>
      </c>
      <c r="AE66" s="76"/>
      <c r="AF66" s="76"/>
      <c r="AG66" s="76"/>
      <c r="AH66" s="74">
        <f t="shared" si="45"/>
        <v>113</v>
      </c>
      <c r="AI66" s="74">
        <f t="shared" si="46"/>
        <v>223</v>
      </c>
    </row>
    <row r="67" spans="1:35">
      <c r="A67" s="48" t="s">
        <v>60</v>
      </c>
      <c r="B67" s="49"/>
      <c r="C67" s="50"/>
      <c r="D67" s="49"/>
      <c r="E67" s="50"/>
      <c r="F67" s="49"/>
      <c r="G67" s="50"/>
      <c r="H67" s="49">
        <v>2</v>
      </c>
      <c r="I67" s="50"/>
      <c r="J67" s="49">
        <v>4</v>
      </c>
      <c r="K67" s="50"/>
      <c r="L67" s="49">
        <v>2</v>
      </c>
      <c r="M67" s="50"/>
      <c r="N67" s="49"/>
      <c r="O67" s="50"/>
      <c r="P67" s="49"/>
      <c r="Q67" s="50"/>
      <c r="R67" s="49"/>
      <c r="S67" s="51">
        <v>8</v>
      </c>
      <c r="U67" s="74">
        <f t="shared" si="39"/>
        <v>0</v>
      </c>
      <c r="V67" s="75">
        <f t="shared" si="40"/>
        <v>0</v>
      </c>
      <c r="W67" s="74">
        <f t="shared" si="41"/>
        <v>8</v>
      </c>
      <c r="X67" s="75">
        <f t="shared" si="42"/>
        <v>100</v>
      </c>
      <c r="Y67" s="74">
        <f t="shared" si="43"/>
        <v>8</v>
      </c>
      <c r="AA67" s="76"/>
      <c r="AB67" s="76"/>
      <c r="AC67" s="76"/>
      <c r="AD67" s="74">
        <f t="shared" si="44"/>
        <v>0</v>
      </c>
      <c r="AE67" s="76"/>
      <c r="AF67" s="76"/>
      <c r="AG67" s="76"/>
      <c r="AH67" s="74">
        <f t="shared" si="45"/>
        <v>8</v>
      </c>
      <c r="AI67" s="74">
        <f t="shared" si="46"/>
        <v>8</v>
      </c>
    </row>
    <row r="68" spans="1:35">
      <c r="A68" s="38" t="s">
        <v>61</v>
      </c>
      <c r="B68" s="18"/>
      <c r="C68" s="19"/>
      <c r="D68" s="18"/>
      <c r="E68" s="19"/>
      <c r="F68" s="18"/>
      <c r="G68" s="19"/>
      <c r="H68" s="18"/>
      <c r="I68" s="19"/>
      <c r="J68" s="18"/>
      <c r="K68" s="19"/>
      <c r="L68" s="18"/>
      <c r="M68" s="19"/>
      <c r="N68" s="18"/>
      <c r="O68" s="19"/>
      <c r="P68" s="18"/>
      <c r="Q68" s="19"/>
      <c r="R68" s="18"/>
      <c r="S68" s="20"/>
      <c r="U68" s="74"/>
      <c r="V68" s="75"/>
      <c r="W68" s="74"/>
      <c r="X68" s="75"/>
      <c r="Y68" s="74"/>
      <c r="AA68" s="76"/>
      <c r="AB68" s="76"/>
      <c r="AC68" s="76"/>
      <c r="AD68" s="74"/>
      <c r="AE68" s="76"/>
      <c r="AF68" s="76"/>
      <c r="AG68" s="76"/>
      <c r="AH68" s="74"/>
      <c r="AI68" s="74"/>
    </row>
    <row r="69" spans="1:35">
      <c r="A69" s="52" t="s">
        <v>62</v>
      </c>
      <c r="B69" s="53"/>
      <c r="C69" s="54"/>
      <c r="D69" s="53">
        <v>1</v>
      </c>
      <c r="E69" s="54"/>
      <c r="F69" s="53"/>
      <c r="G69" s="54"/>
      <c r="H69" s="53"/>
      <c r="I69" s="54"/>
      <c r="J69" s="53"/>
      <c r="K69" s="54"/>
      <c r="L69" s="53"/>
      <c r="M69" s="54"/>
      <c r="N69" s="53"/>
      <c r="O69" s="54"/>
      <c r="P69" s="53"/>
      <c r="Q69" s="54"/>
      <c r="R69" s="53"/>
      <c r="S69" s="55">
        <v>1</v>
      </c>
      <c r="U69" s="74">
        <f>SUM(O69:R69)</f>
        <v>0</v>
      </c>
      <c r="V69" s="75">
        <f>(U69/Y69)*100</f>
        <v>0</v>
      </c>
      <c r="W69" s="74">
        <f>SUM(B69:N69)</f>
        <v>1</v>
      </c>
      <c r="X69" s="75">
        <f>(W69/Y69)*100</f>
        <v>100</v>
      </c>
      <c r="Y69" s="74">
        <f t="shared" ref="Y69:Y70" si="47">SUM(U69,W69)</f>
        <v>1</v>
      </c>
      <c r="AA69" s="76"/>
      <c r="AB69" s="76"/>
      <c r="AC69" s="76"/>
      <c r="AD69" s="74">
        <f>U69</f>
        <v>0</v>
      </c>
      <c r="AE69" s="76"/>
      <c r="AF69" s="76"/>
      <c r="AG69" s="76"/>
      <c r="AH69" s="74">
        <f>W69</f>
        <v>1</v>
      </c>
      <c r="AI69" s="74">
        <f>SUM(AA69:AH69)</f>
        <v>1</v>
      </c>
    </row>
    <row r="70" spans="1:35">
      <c r="A70" s="48" t="s">
        <v>63</v>
      </c>
      <c r="B70" s="49"/>
      <c r="C70" s="50"/>
      <c r="D70" s="49"/>
      <c r="E70" s="50"/>
      <c r="F70" s="49">
        <v>1</v>
      </c>
      <c r="G70" s="50">
        <v>7</v>
      </c>
      <c r="H70" s="49">
        <v>10</v>
      </c>
      <c r="I70" s="50">
        <v>7</v>
      </c>
      <c r="J70" s="49">
        <v>11</v>
      </c>
      <c r="K70" s="50">
        <v>15</v>
      </c>
      <c r="L70" s="49">
        <v>29</v>
      </c>
      <c r="M70" s="50">
        <v>41</v>
      </c>
      <c r="N70" s="49">
        <v>57</v>
      </c>
      <c r="O70" s="50">
        <v>87</v>
      </c>
      <c r="P70" s="49">
        <v>82</v>
      </c>
      <c r="Q70" s="50">
        <v>8</v>
      </c>
      <c r="R70" s="49">
        <v>3</v>
      </c>
      <c r="S70" s="51">
        <v>358</v>
      </c>
      <c r="U70" s="74">
        <f>SUM(O70:R70)</f>
        <v>180</v>
      </c>
      <c r="V70" s="75">
        <f>(U70/Y70)*100</f>
        <v>50.279329608938554</v>
      </c>
      <c r="W70" s="74">
        <f>SUM(B70:N70)</f>
        <v>178</v>
      </c>
      <c r="X70" s="75">
        <f>(W70/Y70)*100</f>
        <v>49.720670391061446</v>
      </c>
      <c r="Y70" s="74">
        <f t="shared" si="47"/>
        <v>358</v>
      </c>
      <c r="AA70" s="76"/>
      <c r="AB70" s="76"/>
      <c r="AC70" s="76"/>
      <c r="AD70" s="74">
        <f>U70</f>
        <v>180</v>
      </c>
      <c r="AE70" s="76"/>
      <c r="AF70" s="76"/>
      <c r="AG70" s="76"/>
      <c r="AH70" s="74">
        <f>W70</f>
        <v>178</v>
      </c>
      <c r="AI70" s="74">
        <f>SUM(AA70:AH70)</f>
        <v>358</v>
      </c>
    </row>
    <row r="71" spans="1:35">
      <c r="A71" s="37" t="s">
        <v>64</v>
      </c>
      <c r="B71" s="15"/>
      <c r="C71" s="16"/>
      <c r="D71" s="15"/>
      <c r="E71" s="16"/>
      <c r="F71" s="15"/>
      <c r="G71" s="16"/>
      <c r="H71" s="15"/>
      <c r="I71" s="16"/>
      <c r="J71" s="15"/>
      <c r="K71" s="16"/>
      <c r="L71" s="15"/>
      <c r="M71" s="16"/>
      <c r="N71" s="15"/>
      <c r="O71" s="16"/>
      <c r="P71" s="15"/>
      <c r="Q71" s="16"/>
      <c r="R71" s="15"/>
      <c r="S71" s="17"/>
      <c r="U71" s="74"/>
      <c r="V71" s="75"/>
      <c r="W71" s="74"/>
      <c r="X71" s="75"/>
      <c r="Y71" s="74"/>
      <c r="AA71" s="76"/>
      <c r="AB71" s="76"/>
      <c r="AC71" s="76"/>
      <c r="AD71" s="74"/>
      <c r="AE71" s="76"/>
      <c r="AF71" s="76"/>
      <c r="AG71" s="76"/>
      <c r="AH71" s="74"/>
      <c r="AI71" s="74"/>
    </row>
    <row r="72" spans="1:35">
      <c r="A72" s="52" t="s">
        <v>65</v>
      </c>
      <c r="B72" s="53">
        <v>2</v>
      </c>
      <c r="C72" s="54"/>
      <c r="D72" s="53">
        <v>1</v>
      </c>
      <c r="E72" s="54"/>
      <c r="F72" s="53"/>
      <c r="G72" s="54"/>
      <c r="H72" s="53"/>
      <c r="I72" s="54"/>
      <c r="J72" s="53"/>
      <c r="K72" s="54"/>
      <c r="L72" s="53"/>
      <c r="M72" s="54"/>
      <c r="N72" s="53"/>
      <c r="O72" s="54"/>
      <c r="P72" s="53"/>
      <c r="Q72" s="54"/>
      <c r="R72" s="53"/>
      <c r="S72" s="55">
        <v>3</v>
      </c>
      <c r="U72" s="74">
        <f t="shared" ref="U72:U79" si="48">SUM(O72:R72)</f>
        <v>0</v>
      </c>
      <c r="V72" s="75">
        <f t="shared" ref="V72:V79" si="49">(U72/Y72)*100</f>
        <v>0</v>
      </c>
      <c r="W72" s="74">
        <f t="shared" ref="W72:W79" si="50">SUM(B72:N72)</f>
        <v>3</v>
      </c>
      <c r="X72" s="75">
        <f t="shared" ref="X72:X79" si="51">(W72/Y72)*100</f>
        <v>100</v>
      </c>
      <c r="Y72" s="74">
        <f t="shared" ref="Y72" si="52">SUM(U72,W72)</f>
        <v>3</v>
      </c>
      <c r="AA72" s="76"/>
      <c r="AB72" s="76"/>
      <c r="AC72" s="76"/>
      <c r="AD72" s="74">
        <f t="shared" ref="AD72:AD79" si="53">U72</f>
        <v>0</v>
      </c>
      <c r="AE72" s="76"/>
      <c r="AF72" s="76"/>
      <c r="AG72" s="76"/>
      <c r="AH72" s="74">
        <f t="shared" ref="AH72:AH79" si="54">W72</f>
        <v>3</v>
      </c>
      <c r="AI72" s="74">
        <f t="shared" ref="AI72:AI79" si="55">SUM(AA72:AH72)</f>
        <v>3</v>
      </c>
    </row>
    <row r="73" spans="1:35">
      <c r="A73" s="44" t="s">
        <v>66</v>
      </c>
      <c r="B73" s="45"/>
      <c r="C73" s="46"/>
      <c r="D73" s="45"/>
      <c r="E73" s="46">
        <v>3</v>
      </c>
      <c r="F73" s="45"/>
      <c r="G73" s="46">
        <v>1</v>
      </c>
      <c r="H73" s="45">
        <v>5</v>
      </c>
      <c r="I73" s="46">
        <v>7</v>
      </c>
      <c r="J73" s="45">
        <v>6</v>
      </c>
      <c r="K73" s="46">
        <v>8</v>
      </c>
      <c r="L73" s="45"/>
      <c r="M73" s="46"/>
      <c r="N73" s="45"/>
      <c r="O73" s="46"/>
      <c r="P73" s="45"/>
      <c r="Q73" s="46"/>
      <c r="R73" s="45"/>
      <c r="S73" s="47">
        <v>30</v>
      </c>
      <c r="U73" s="74">
        <f t="shared" si="48"/>
        <v>0</v>
      </c>
      <c r="V73" s="75">
        <f t="shared" si="49"/>
        <v>0</v>
      </c>
      <c r="W73" s="74">
        <f t="shared" si="50"/>
        <v>30</v>
      </c>
      <c r="X73" s="75">
        <f t="shared" si="51"/>
        <v>100</v>
      </c>
      <c r="Y73" s="74">
        <f t="shared" ref="Y73:Y79" si="56">SUM(U73,W73)</f>
        <v>30</v>
      </c>
      <c r="AA73" s="76"/>
      <c r="AB73" s="76"/>
      <c r="AC73" s="76"/>
      <c r="AD73" s="74">
        <f t="shared" si="53"/>
        <v>0</v>
      </c>
      <c r="AE73" s="76"/>
      <c r="AF73" s="76"/>
      <c r="AG73" s="76"/>
      <c r="AH73" s="74">
        <f t="shared" si="54"/>
        <v>30</v>
      </c>
      <c r="AI73" s="74">
        <f t="shared" si="55"/>
        <v>30</v>
      </c>
    </row>
    <row r="74" spans="1:35">
      <c r="A74" s="44" t="s">
        <v>67</v>
      </c>
      <c r="B74" s="45"/>
      <c r="C74" s="46"/>
      <c r="D74" s="45">
        <v>1</v>
      </c>
      <c r="E74" s="46">
        <v>2</v>
      </c>
      <c r="F74" s="45">
        <v>5</v>
      </c>
      <c r="G74" s="46">
        <v>5</v>
      </c>
      <c r="H74" s="45">
        <v>2</v>
      </c>
      <c r="I74" s="46">
        <v>11</v>
      </c>
      <c r="J74" s="45">
        <v>13</v>
      </c>
      <c r="K74" s="46">
        <v>9</v>
      </c>
      <c r="L74" s="45"/>
      <c r="M74" s="46"/>
      <c r="N74" s="45"/>
      <c r="O74" s="46"/>
      <c r="P74" s="45"/>
      <c r="Q74" s="46"/>
      <c r="R74" s="45"/>
      <c r="S74" s="47">
        <v>48</v>
      </c>
      <c r="U74" s="74">
        <f t="shared" si="48"/>
        <v>0</v>
      </c>
      <c r="V74" s="75">
        <f t="shared" si="49"/>
        <v>0</v>
      </c>
      <c r="W74" s="74">
        <f t="shared" si="50"/>
        <v>48</v>
      </c>
      <c r="X74" s="75">
        <f t="shared" si="51"/>
        <v>100</v>
      </c>
      <c r="Y74" s="74">
        <f t="shared" si="56"/>
        <v>48</v>
      </c>
      <c r="AA74" s="76"/>
      <c r="AB74" s="76"/>
      <c r="AC74" s="76"/>
      <c r="AD74" s="74">
        <f t="shared" si="53"/>
        <v>0</v>
      </c>
      <c r="AE74" s="76"/>
      <c r="AF74" s="76"/>
      <c r="AG74" s="76"/>
      <c r="AH74" s="74">
        <f t="shared" si="54"/>
        <v>48</v>
      </c>
      <c r="AI74" s="74">
        <f t="shared" si="55"/>
        <v>48</v>
      </c>
    </row>
    <row r="75" spans="1:35">
      <c r="A75" s="44" t="s">
        <v>68</v>
      </c>
      <c r="B75" s="45"/>
      <c r="C75" s="46"/>
      <c r="D75" s="45"/>
      <c r="E75" s="46"/>
      <c r="F75" s="45">
        <v>2</v>
      </c>
      <c r="G75" s="46">
        <v>4</v>
      </c>
      <c r="H75" s="45">
        <v>3</v>
      </c>
      <c r="I75" s="46">
        <v>6</v>
      </c>
      <c r="J75" s="45">
        <v>8</v>
      </c>
      <c r="K75" s="46">
        <v>13</v>
      </c>
      <c r="L75" s="45"/>
      <c r="M75" s="46"/>
      <c r="N75" s="45">
        <v>1</v>
      </c>
      <c r="O75" s="46">
        <v>1</v>
      </c>
      <c r="P75" s="45"/>
      <c r="Q75" s="46">
        <v>5</v>
      </c>
      <c r="R75" s="45">
        <v>2</v>
      </c>
      <c r="S75" s="47">
        <v>45</v>
      </c>
      <c r="U75" s="74">
        <f t="shared" si="48"/>
        <v>8</v>
      </c>
      <c r="V75" s="75">
        <f t="shared" si="49"/>
        <v>17.777777777777779</v>
      </c>
      <c r="W75" s="74">
        <f t="shared" si="50"/>
        <v>37</v>
      </c>
      <c r="X75" s="75">
        <f t="shared" si="51"/>
        <v>82.222222222222214</v>
      </c>
      <c r="Y75" s="74">
        <f t="shared" si="56"/>
        <v>45</v>
      </c>
      <c r="AA75" s="76"/>
      <c r="AB75" s="76"/>
      <c r="AC75" s="76"/>
      <c r="AD75" s="74">
        <f t="shared" si="53"/>
        <v>8</v>
      </c>
      <c r="AE75" s="76"/>
      <c r="AF75" s="76"/>
      <c r="AG75" s="76"/>
      <c r="AH75" s="74">
        <f t="shared" si="54"/>
        <v>37</v>
      </c>
      <c r="AI75" s="74">
        <f t="shared" si="55"/>
        <v>45</v>
      </c>
    </row>
    <row r="76" spans="1:35">
      <c r="A76" s="44" t="s">
        <v>69</v>
      </c>
      <c r="B76" s="45"/>
      <c r="C76" s="46"/>
      <c r="D76" s="45"/>
      <c r="E76" s="46"/>
      <c r="F76" s="45"/>
      <c r="G76" s="46"/>
      <c r="H76" s="45"/>
      <c r="I76" s="46"/>
      <c r="J76" s="45">
        <v>1</v>
      </c>
      <c r="K76" s="46">
        <v>1</v>
      </c>
      <c r="L76" s="45">
        <v>40</v>
      </c>
      <c r="M76" s="46">
        <v>66</v>
      </c>
      <c r="N76" s="45">
        <v>77</v>
      </c>
      <c r="O76" s="46">
        <v>109</v>
      </c>
      <c r="P76" s="45">
        <v>119</v>
      </c>
      <c r="Q76" s="46"/>
      <c r="R76" s="45"/>
      <c r="S76" s="47">
        <v>413</v>
      </c>
      <c r="U76" s="74">
        <f t="shared" si="48"/>
        <v>228</v>
      </c>
      <c r="V76" s="75">
        <f t="shared" si="49"/>
        <v>55.205811138014525</v>
      </c>
      <c r="W76" s="74">
        <f t="shared" si="50"/>
        <v>185</v>
      </c>
      <c r="X76" s="75">
        <f t="shared" si="51"/>
        <v>44.794188861985475</v>
      </c>
      <c r="Y76" s="74">
        <f t="shared" si="56"/>
        <v>413</v>
      </c>
      <c r="AA76" s="76"/>
      <c r="AB76" s="76"/>
      <c r="AC76" s="76"/>
      <c r="AD76" s="74">
        <f t="shared" si="53"/>
        <v>228</v>
      </c>
      <c r="AE76" s="76"/>
      <c r="AF76" s="76"/>
      <c r="AG76" s="76"/>
      <c r="AH76" s="74">
        <f t="shared" si="54"/>
        <v>185</v>
      </c>
      <c r="AI76" s="74">
        <f t="shared" si="55"/>
        <v>413</v>
      </c>
    </row>
    <row r="77" spans="1:35">
      <c r="A77" s="44" t="s">
        <v>70</v>
      </c>
      <c r="B77" s="45"/>
      <c r="C77" s="46"/>
      <c r="D77" s="45"/>
      <c r="E77" s="46"/>
      <c r="F77" s="45"/>
      <c r="G77" s="46"/>
      <c r="H77" s="45"/>
      <c r="I77" s="46"/>
      <c r="J77" s="45"/>
      <c r="K77" s="46"/>
      <c r="L77" s="45">
        <v>6</v>
      </c>
      <c r="M77" s="46">
        <v>10</v>
      </c>
      <c r="N77" s="45">
        <v>64</v>
      </c>
      <c r="O77" s="46">
        <v>172</v>
      </c>
      <c r="P77" s="45"/>
      <c r="Q77" s="46"/>
      <c r="R77" s="45"/>
      <c r="S77" s="47">
        <v>252</v>
      </c>
      <c r="U77" s="74">
        <f t="shared" si="48"/>
        <v>172</v>
      </c>
      <c r="V77" s="75">
        <f t="shared" si="49"/>
        <v>68.253968253968253</v>
      </c>
      <c r="W77" s="74">
        <f t="shared" si="50"/>
        <v>80</v>
      </c>
      <c r="X77" s="75">
        <f t="shared" si="51"/>
        <v>31.746031746031743</v>
      </c>
      <c r="Y77" s="74">
        <f t="shared" si="56"/>
        <v>252</v>
      </c>
      <c r="AA77" s="76"/>
      <c r="AB77" s="76"/>
      <c r="AC77" s="76"/>
      <c r="AD77" s="74">
        <f t="shared" si="53"/>
        <v>172</v>
      </c>
      <c r="AE77" s="76"/>
      <c r="AF77" s="76"/>
      <c r="AG77" s="76"/>
      <c r="AH77" s="74">
        <f t="shared" si="54"/>
        <v>80</v>
      </c>
      <c r="AI77" s="74">
        <f t="shared" si="55"/>
        <v>252</v>
      </c>
    </row>
    <row r="78" spans="1:35">
      <c r="A78" s="44" t="s">
        <v>71</v>
      </c>
      <c r="B78" s="45"/>
      <c r="C78" s="46"/>
      <c r="D78" s="45"/>
      <c r="E78" s="46"/>
      <c r="F78" s="45"/>
      <c r="G78" s="46"/>
      <c r="H78" s="45"/>
      <c r="I78" s="46"/>
      <c r="J78" s="45"/>
      <c r="K78" s="46"/>
      <c r="L78" s="45"/>
      <c r="M78" s="46"/>
      <c r="N78" s="45"/>
      <c r="O78" s="46"/>
      <c r="P78" s="45"/>
      <c r="Q78" s="46">
        <v>10</v>
      </c>
      <c r="R78" s="45">
        <v>1</v>
      </c>
      <c r="S78" s="47">
        <v>11</v>
      </c>
      <c r="U78" s="74">
        <f t="shared" si="48"/>
        <v>11</v>
      </c>
      <c r="V78" s="75">
        <f t="shared" si="49"/>
        <v>100</v>
      </c>
      <c r="W78" s="74">
        <f t="shared" si="50"/>
        <v>0</v>
      </c>
      <c r="X78" s="75">
        <f t="shared" si="51"/>
        <v>0</v>
      </c>
      <c r="Y78" s="74">
        <f t="shared" si="56"/>
        <v>11</v>
      </c>
      <c r="AA78" s="76"/>
      <c r="AB78" s="76"/>
      <c r="AC78" s="76"/>
      <c r="AD78" s="74">
        <f t="shared" si="53"/>
        <v>11</v>
      </c>
      <c r="AE78" s="76"/>
      <c r="AF78" s="76"/>
      <c r="AG78" s="76"/>
      <c r="AH78" s="74">
        <f t="shared" si="54"/>
        <v>0</v>
      </c>
      <c r="AI78" s="74">
        <f t="shared" si="55"/>
        <v>11</v>
      </c>
    </row>
    <row r="79" spans="1:35">
      <c r="A79" s="48" t="s">
        <v>72</v>
      </c>
      <c r="B79" s="49"/>
      <c r="C79" s="50"/>
      <c r="D79" s="49"/>
      <c r="E79" s="50"/>
      <c r="F79" s="49"/>
      <c r="G79" s="50"/>
      <c r="H79" s="49"/>
      <c r="I79" s="50"/>
      <c r="J79" s="49"/>
      <c r="K79" s="50"/>
      <c r="L79" s="49"/>
      <c r="M79" s="50">
        <v>1</v>
      </c>
      <c r="N79" s="49"/>
      <c r="O79" s="50"/>
      <c r="P79" s="49"/>
      <c r="Q79" s="50">
        <v>4</v>
      </c>
      <c r="R79" s="49">
        <v>5</v>
      </c>
      <c r="S79" s="51">
        <v>10</v>
      </c>
      <c r="U79" s="74">
        <f t="shared" si="48"/>
        <v>9</v>
      </c>
      <c r="V79" s="75">
        <f t="shared" si="49"/>
        <v>90</v>
      </c>
      <c r="W79" s="74">
        <f t="shared" si="50"/>
        <v>1</v>
      </c>
      <c r="X79" s="75">
        <f t="shared" si="51"/>
        <v>10</v>
      </c>
      <c r="Y79" s="74">
        <f t="shared" si="56"/>
        <v>10</v>
      </c>
      <c r="AA79" s="76"/>
      <c r="AB79" s="76"/>
      <c r="AC79" s="76"/>
      <c r="AD79" s="74">
        <f t="shared" si="53"/>
        <v>9</v>
      </c>
      <c r="AE79" s="76"/>
      <c r="AF79" s="76"/>
      <c r="AG79" s="76"/>
      <c r="AH79" s="74">
        <f t="shared" si="54"/>
        <v>1</v>
      </c>
      <c r="AI79" s="74">
        <f t="shared" si="55"/>
        <v>10</v>
      </c>
    </row>
    <row r="80" spans="1:35">
      <c r="A80" s="38" t="s">
        <v>73</v>
      </c>
      <c r="B80" s="30"/>
      <c r="C80" s="19"/>
      <c r="D80" s="18"/>
      <c r="E80" s="19"/>
      <c r="F80" s="18"/>
      <c r="G80" s="19"/>
      <c r="H80" s="18"/>
      <c r="I80" s="19"/>
      <c r="J80" s="18"/>
      <c r="K80" s="19"/>
      <c r="L80" s="18"/>
      <c r="M80" s="19"/>
      <c r="N80" s="18"/>
      <c r="O80" s="19"/>
      <c r="P80" s="18"/>
      <c r="Q80" s="19"/>
      <c r="R80" s="18"/>
      <c r="S80" s="20"/>
      <c r="U80" s="74"/>
      <c r="V80" s="75"/>
      <c r="W80" s="74"/>
      <c r="X80" s="75"/>
      <c r="Y80" s="76"/>
      <c r="AA80" s="76"/>
      <c r="AB80" s="76"/>
      <c r="AC80" s="76"/>
      <c r="AD80" s="76"/>
      <c r="AE80" s="76"/>
      <c r="AF80" s="76"/>
      <c r="AG80" s="76"/>
      <c r="AH80" s="74"/>
      <c r="AI80" s="74"/>
    </row>
    <row r="81" spans="1:35">
      <c r="A81" s="14" t="s">
        <v>74</v>
      </c>
      <c r="B81" s="15"/>
      <c r="C81" s="16"/>
      <c r="D81" s="15"/>
      <c r="E81" s="16"/>
      <c r="F81" s="15"/>
      <c r="G81" s="16"/>
      <c r="H81" s="15">
        <v>3</v>
      </c>
      <c r="I81" s="16"/>
      <c r="J81" s="15"/>
      <c r="K81" s="16"/>
      <c r="L81" s="15"/>
      <c r="M81" s="16"/>
      <c r="N81" s="15"/>
      <c r="O81" s="16"/>
      <c r="P81" s="15"/>
      <c r="Q81" s="16"/>
      <c r="R81" s="15"/>
      <c r="S81" s="17">
        <v>3</v>
      </c>
      <c r="U81" s="77">
        <f>SUM(O81:R81)</f>
        <v>0</v>
      </c>
      <c r="V81" s="78">
        <f>(U81/Y81)*100</f>
        <v>0</v>
      </c>
      <c r="W81" s="77">
        <f>SUM(B81:N81)</f>
        <v>3</v>
      </c>
      <c r="X81" s="78">
        <f>(W81/Y81)*100</f>
        <v>100</v>
      </c>
      <c r="Y81" s="77">
        <f t="shared" ref="Y81" si="57">SUM(U81,W81)</f>
        <v>3</v>
      </c>
      <c r="AA81" s="79"/>
      <c r="AB81" s="79"/>
      <c r="AC81" s="79"/>
      <c r="AD81" s="77">
        <f>U81</f>
        <v>0</v>
      </c>
      <c r="AE81" s="79"/>
      <c r="AF81" s="79"/>
      <c r="AG81" s="79"/>
      <c r="AH81" s="77">
        <f>W81</f>
        <v>3</v>
      </c>
      <c r="AI81" s="77">
        <f>SUM(AA81:AH81)</f>
        <v>3</v>
      </c>
    </row>
    <row r="82" spans="1:35">
      <c r="A82" s="9" t="s">
        <v>75</v>
      </c>
      <c r="B82" s="10"/>
      <c r="C82" s="11">
        <v>3</v>
      </c>
      <c r="D82" s="10">
        <v>7</v>
      </c>
      <c r="E82" s="11">
        <v>6</v>
      </c>
      <c r="F82" s="10">
        <v>17</v>
      </c>
      <c r="G82" s="11">
        <v>13</v>
      </c>
      <c r="H82" s="10">
        <v>13</v>
      </c>
      <c r="I82" s="11">
        <v>32</v>
      </c>
      <c r="J82" s="10">
        <v>55</v>
      </c>
      <c r="K82" s="11">
        <v>74</v>
      </c>
      <c r="L82" s="10">
        <v>115</v>
      </c>
      <c r="M82" s="11">
        <v>153</v>
      </c>
      <c r="N82" s="10">
        <v>250</v>
      </c>
      <c r="O82" s="11">
        <v>386</v>
      </c>
      <c r="P82" s="10">
        <v>120</v>
      </c>
      <c r="Q82" s="11">
        <v>28</v>
      </c>
      <c r="R82" s="10">
        <v>2</v>
      </c>
      <c r="S82" s="25">
        <v>1274</v>
      </c>
      <c r="U82" s="86">
        <f>SUM(U83:U86)</f>
        <v>536</v>
      </c>
      <c r="V82" s="87">
        <f>(U82/Y82)*100</f>
        <v>42.072213500784926</v>
      </c>
      <c r="W82" s="86">
        <f>SUM(W83:W86)</f>
        <v>738</v>
      </c>
      <c r="X82" s="87">
        <f>(W82/Y82)*100</f>
        <v>57.927786499215074</v>
      </c>
      <c r="Y82" s="86">
        <f>SUM(U82,W82)</f>
        <v>1274</v>
      </c>
      <c r="Z82" s="64"/>
      <c r="AA82" s="86">
        <f>SUM(AA83:AA86)</f>
        <v>0</v>
      </c>
      <c r="AB82" s="86">
        <f t="shared" ref="AB82:AH82" si="58">SUM(AB83:AB86)</f>
        <v>0</v>
      </c>
      <c r="AC82" s="86">
        <f t="shared" si="58"/>
        <v>0</v>
      </c>
      <c r="AD82" s="86">
        <f t="shared" si="58"/>
        <v>536</v>
      </c>
      <c r="AE82" s="86">
        <f t="shared" si="58"/>
        <v>0</v>
      </c>
      <c r="AF82" s="86">
        <f t="shared" si="58"/>
        <v>0</v>
      </c>
      <c r="AG82" s="86">
        <f t="shared" si="58"/>
        <v>0</v>
      </c>
      <c r="AH82" s="86">
        <f t="shared" si="58"/>
        <v>738</v>
      </c>
      <c r="AI82" s="86">
        <f>SUM(AA82:AH82)</f>
        <v>1274</v>
      </c>
    </row>
    <row r="83" spans="1:35">
      <c r="A83" s="37" t="s">
        <v>76</v>
      </c>
      <c r="B83" s="15"/>
      <c r="C83" s="16"/>
      <c r="D83" s="15"/>
      <c r="E83" s="16"/>
      <c r="F83" s="15"/>
      <c r="G83" s="16"/>
      <c r="H83" s="15"/>
      <c r="I83" s="16"/>
      <c r="J83" s="15"/>
      <c r="K83" s="16"/>
      <c r="L83" s="15"/>
      <c r="M83" s="16"/>
      <c r="N83" s="15"/>
      <c r="O83" s="16"/>
      <c r="P83" s="15"/>
      <c r="Q83" s="16"/>
      <c r="R83" s="15"/>
      <c r="S83" s="17"/>
      <c r="U83" s="71"/>
      <c r="V83" s="72"/>
      <c r="W83" s="71"/>
      <c r="X83" s="72"/>
      <c r="Y83" s="71"/>
      <c r="AA83" s="73"/>
      <c r="AB83" s="73"/>
      <c r="AC83" s="73"/>
      <c r="AD83" s="73"/>
      <c r="AE83" s="73"/>
      <c r="AF83" s="73"/>
      <c r="AG83" s="73"/>
      <c r="AH83" s="73"/>
      <c r="AI83" s="71"/>
    </row>
    <row r="84" spans="1:35">
      <c r="A84" s="52" t="s">
        <v>77</v>
      </c>
      <c r="B84" s="53"/>
      <c r="C84" s="54"/>
      <c r="D84" s="53">
        <v>1</v>
      </c>
      <c r="E84" s="54"/>
      <c r="F84" s="53"/>
      <c r="G84" s="54"/>
      <c r="H84" s="53"/>
      <c r="I84" s="54"/>
      <c r="J84" s="53"/>
      <c r="K84" s="54"/>
      <c r="L84" s="53"/>
      <c r="M84" s="54"/>
      <c r="N84" s="53"/>
      <c r="O84" s="54"/>
      <c r="P84" s="53"/>
      <c r="Q84" s="54"/>
      <c r="R84" s="53"/>
      <c r="S84" s="55">
        <v>1</v>
      </c>
      <c r="U84" s="74">
        <f>SUM(O84:R84)</f>
        <v>0</v>
      </c>
      <c r="V84" s="75">
        <f>(U84/Y84)*100</f>
        <v>0</v>
      </c>
      <c r="W84" s="74">
        <f>SUM(B84:N84)</f>
        <v>1</v>
      </c>
      <c r="X84" s="75">
        <f>(W84/Y84)*100</f>
        <v>100</v>
      </c>
      <c r="Y84" s="74">
        <f t="shared" ref="Y84:Y86" si="59">SUM(U84,W84)</f>
        <v>1</v>
      </c>
      <c r="AA84" s="76"/>
      <c r="AB84" s="76"/>
      <c r="AC84" s="74"/>
      <c r="AD84" s="74">
        <f>U84</f>
        <v>0</v>
      </c>
      <c r="AE84" s="76"/>
      <c r="AF84" s="76"/>
      <c r="AG84" s="76"/>
      <c r="AH84" s="74">
        <f>W84</f>
        <v>1</v>
      </c>
      <c r="AI84" s="74">
        <f>SUM(AA84:AH84)</f>
        <v>1</v>
      </c>
    </row>
    <row r="85" spans="1:35">
      <c r="A85" s="44" t="s">
        <v>78</v>
      </c>
      <c r="B85" s="45"/>
      <c r="C85" s="46">
        <v>3</v>
      </c>
      <c r="D85" s="45">
        <v>6</v>
      </c>
      <c r="E85" s="46">
        <v>6</v>
      </c>
      <c r="F85" s="45">
        <v>17</v>
      </c>
      <c r="G85" s="46">
        <v>13</v>
      </c>
      <c r="H85" s="45">
        <v>13</v>
      </c>
      <c r="I85" s="46">
        <v>32</v>
      </c>
      <c r="J85" s="45">
        <v>54</v>
      </c>
      <c r="K85" s="46">
        <v>74</v>
      </c>
      <c r="L85" s="45">
        <v>115</v>
      </c>
      <c r="M85" s="46"/>
      <c r="N85" s="45"/>
      <c r="O85" s="46"/>
      <c r="P85" s="45"/>
      <c r="Q85" s="46"/>
      <c r="R85" s="45"/>
      <c r="S85" s="47">
        <v>333</v>
      </c>
      <c r="U85" s="74">
        <f>SUM(O85:R85)</f>
        <v>0</v>
      </c>
      <c r="V85" s="75">
        <f>(U85/Y85)*100</f>
        <v>0</v>
      </c>
      <c r="W85" s="74">
        <f>SUM(B85:N85)</f>
        <v>333</v>
      </c>
      <c r="X85" s="75">
        <f>(W85/Y85)*100</f>
        <v>100</v>
      </c>
      <c r="Y85" s="74">
        <f t="shared" si="59"/>
        <v>333</v>
      </c>
      <c r="AA85" s="76"/>
      <c r="AB85" s="76"/>
      <c r="AC85" s="76"/>
      <c r="AD85" s="74">
        <f>U85</f>
        <v>0</v>
      </c>
      <c r="AE85" s="76"/>
      <c r="AF85" s="76"/>
      <c r="AG85" s="76"/>
      <c r="AH85" s="74">
        <f>W85</f>
        <v>333</v>
      </c>
      <c r="AI85" s="74">
        <f>SUM(AA85:AH85)</f>
        <v>333</v>
      </c>
    </row>
    <row r="86" spans="1:35">
      <c r="A86" s="48" t="s">
        <v>79</v>
      </c>
      <c r="B86" s="49"/>
      <c r="C86" s="50"/>
      <c r="D86" s="49"/>
      <c r="E86" s="50"/>
      <c r="F86" s="49"/>
      <c r="G86" s="50"/>
      <c r="H86" s="49"/>
      <c r="I86" s="50"/>
      <c r="J86" s="49">
        <v>1</v>
      </c>
      <c r="K86" s="50"/>
      <c r="L86" s="49"/>
      <c r="M86" s="50">
        <v>153</v>
      </c>
      <c r="N86" s="49">
        <v>250</v>
      </c>
      <c r="O86" s="50">
        <v>386</v>
      </c>
      <c r="P86" s="49">
        <v>120</v>
      </c>
      <c r="Q86" s="50">
        <v>28</v>
      </c>
      <c r="R86" s="49">
        <v>2</v>
      </c>
      <c r="S86" s="51">
        <v>940</v>
      </c>
      <c r="U86" s="77">
        <f>SUM(O86:R86)</f>
        <v>536</v>
      </c>
      <c r="V86" s="78">
        <f>(U86/Y86)*100</f>
        <v>57.021276595744688</v>
      </c>
      <c r="W86" s="77">
        <f>SUM(B86:N86)</f>
        <v>404</v>
      </c>
      <c r="X86" s="78">
        <f>(W86/Y86)*100</f>
        <v>42.978723404255319</v>
      </c>
      <c r="Y86" s="77">
        <f t="shared" si="59"/>
        <v>940</v>
      </c>
      <c r="AA86" s="79"/>
      <c r="AB86" s="79"/>
      <c r="AC86" s="79"/>
      <c r="AD86" s="77">
        <f>U86</f>
        <v>536</v>
      </c>
      <c r="AE86" s="79"/>
      <c r="AF86" s="79"/>
      <c r="AG86" s="79"/>
      <c r="AH86" s="77">
        <f>W86</f>
        <v>404</v>
      </c>
      <c r="AI86" s="77">
        <f>SUM(AA86:AH86)</f>
        <v>940</v>
      </c>
    </row>
    <row r="87" spans="1:35">
      <c r="A87" s="21" t="s">
        <v>80</v>
      </c>
      <c r="B87" s="22">
        <v>1</v>
      </c>
      <c r="C87" s="23"/>
      <c r="D87" s="22"/>
      <c r="E87" s="23">
        <v>1</v>
      </c>
      <c r="F87" s="22">
        <v>1</v>
      </c>
      <c r="G87" s="23">
        <v>6</v>
      </c>
      <c r="H87" s="22">
        <v>14</v>
      </c>
      <c r="I87" s="23">
        <v>17</v>
      </c>
      <c r="J87" s="22">
        <v>22</v>
      </c>
      <c r="K87" s="23">
        <v>38</v>
      </c>
      <c r="L87" s="22">
        <v>63</v>
      </c>
      <c r="M87" s="23">
        <v>82</v>
      </c>
      <c r="N87" s="22">
        <v>108</v>
      </c>
      <c r="O87" s="23">
        <v>166</v>
      </c>
      <c r="P87" s="22">
        <v>160</v>
      </c>
      <c r="Q87" s="23">
        <v>16</v>
      </c>
      <c r="R87" s="22"/>
      <c r="S87" s="24">
        <v>695</v>
      </c>
      <c r="U87" s="86">
        <f>SUM(U88:U97)</f>
        <v>342</v>
      </c>
      <c r="V87" s="87">
        <f>(U87/Y87)*100</f>
        <v>49.208633093525179</v>
      </c>
      <c r="W87" s="86">
        <f>SUM(W88:W97)</f>
        <v>353</v>
      </c>
      <c r="X87" s="87">
        <f>(W87/Y87)*100</f>
        <v>50.791366906474821</v>
      </c>
      <c r="Y87" s="86">
        <f>SUM(U87,W87)</f>
        <v>695</v>
      </c>
      <c r="Z87" s="64"/>
      <c r="AA87" s="86">
        <f>SUM(AA88:AA97)</f>
        <v>0</v>
      </c>
      <c r="AB87" s="86">
        <f t="shared" ref="AB87:AH87" si="60">SUM(AB88:AB97)</f>
        <v>0</v>
      </c>
      <c r="AC87" s="86">
        <f t="shared" si="60"/>
        <v>0</v>
      </c>
      <c r="AD87" s="86">
        <f t="shared" si="60"/>
        <v>342</v>
      </c>
      <c r="AE87" s="86">
        <f t="shared" si="60"/>
        <v>0</v>
      </c>
      <c r="AF87" s="86">
        <f t="shared" si="60"/>
        <v>0</v>
      </c>
      <c r="AG87" s="86">
        <f t="shared" si="60"/>
        <v>0</v>
      </c>
      <c r="AH87" s="86">
        <f t="shared" si="60"/>
        <v>353</v>
      </c>
      <c r="AI87" s="86">
        <f>SUM(AA87:AH87)</f>
        <v>695</v>
      </c>
    </row>
    <row r="88" spans="1:35">
      <c r="A88" s="38" t="s">
        <v>81</v>
      </c>
      <c r="B88" s="18"/>
      <c r="C88" s="19"/>
      <c r="D88" s="18"/>
      <c r="E88" s="19"/>
      <c r="F88" s="18"/>
      <c r="G88" s="19"/>
      <c r="H88" s="18"/>
      <c r="I88" s="19"/>
      <c r="J88" s="18"/>
      <c r="K88" s="19"/>
      <c r="L88" s="18"/>
      <c r="M88" s="19"/>
      <c r="N88" s="18"/>
      <c r="O88" s="19"/>
      <c r="P88" s="18"/>
      <c r="Q88" s="19"/>
      <c r="R88" s="18"/>
      <c r="S88" s="20"/>
      <c r="U88" s="71"/>
      <c r="V88" s="72"/>
      <c r="W88" s="71"/>
      <c r="X88" s="72"/>
      <c r="Y88" s="71"/>
      <c r="AA88" s="73"/>
      <c r="AB88" s="73"/>
      <c r="AC88" s="73"/>
      <c r="AD88" s="73"/>
      <c r="AE88" s="73"/>
      <c r="AF88" s="73"/>
      <c r="AG88" s="73"/>
      <c r="AH88" s="73"/>
      <c r="AI88" s="71"/>
    </row>
    <row r="89" spans="1:35">
      <c r="A89" s="14" t="s">
        <v>82</v>
      </c>
      <c r="B89" s="15"/>
      <c r="C89" s="16"/>
      <c r="D89" s="15"/>
      <c r="E89" s="16"/>
      <c r="F89" s="15">
        <v>1</v>
      </c>
      <c r="G89" s="16"/>
      <c r="H89" s="15"/>
      <c r="I89" s="16"/>
      <c r="J89" s="15"/>
      <c r="K89" s="16">
        <v>2</v>
      </c>
      <c r="L89" s="15">
        <v>3</v>
      </c>
      <c r="M89" s="16">
        <v>2</v>
      </c>
      <c r="N89" s="15">
        <v>6</v>
      </c>
      <c r="O89" s="16"/>
      <c r="P89" s="15">
        <v>1</v>
      </c>
      <c r="Q89" s="16"/>
      <c r="R89" s="15"/>
      <c r="S89" s="17">
        <v>15</v>
      </c>
      <c r="U89" s="74">
        <f>SUM(O89:R89)</f>
        <v>1</v>
      </c>
      <c r="V89" s="75">
        <f>(U89/Y89)*100</f>
        <v>6.666666666666667</v>
      </c>
      <c r="W89" s="74">
        <f>SUM(B89:N89)</f>
        <v>14</v>
      </c>
      <c r="X89" s="75">
        <f>(W89/Y89)*100</f>
        <v>93.333333333333329</v>
      </c>
      <c r="Y89" s="74">
        <f t="shared" ref="Y89" si="61">SUM(U89,W89)</f>
        <v>15</v>
      </c>
      <c r="AA89" s="76"/>
      <c r="AB89" s="76"/>
      <c r="AC89" s="76"/>
      <c r="AD89" s="74">
        <f>U89</f>
        <v>1</v>
      </c>
      <c r="AE89" s="76"/>
      <c r="AF89" s="76"/>
      <c r="AG89" s="76"/>
      <c r="AH89" s="74">
        <f>W89</f>
        <v>14</v>
      </c>
      <c r="AI89" s="74">
        <f>SUM(AA89:AH89)</f>
        <v>15</v>
      </c>
    </row>
    <row r="90" spans="1:35">
      <c r="A90" s="38" t="s">
        <v>83</v>
      </c>
      <c r="B90" s="18"/>
      <c r="C90" s="19"/>
      <c r="D90" s="18"/>
      <c r="E90" s="19"/>
      <c r="F90" s="18"/>
      <c r="G90" s="19"/>
      <c r="H90" s="18"/>
      <c r="I90" s="19"/>
      <c r="J90" s="18"/>
      <c r="K90" s="19"/>
      <c r="L90" s="18"/>
      <c r="M90" s="19"/>
      <c r="N90" s="18"/>
      <c r="O90" s="19"/>
      <c r="P90" s="18"/>
      <c r="Q90" s="19"/>
      <c r="R90" s="18"/>
      <c r="S90" s="20"/>
      <c r="U90" s="74"/>
      <c r="V90" s="75"/>
      <c r="W90" s="74"/>
      <c r="X90" s="75"/>
      <c r="Y90" s="74"/>
      <c r="AA90" s="76"/>
      <c r="AB90" s="76"/>
      <c r="AC90" s="76"/>
      <c r="AD90" s="74"/>
      <c r="AE90" s="76"/>
      <c r="AF90" s="76"/>
      <c r="AG90" s="76"/>
      <c r="AH90" s="74"/>
      <c r="AI90" s="74"/>
    </row>
    <row r="91" spans="1:35">
      <c r="A91" s="14" t="s">
        <v>84</v>
      </c>
      <c r="B91" s="15"/>
      <c r="C91" s="16"/>
      <c r="D91" s="15"/>
      <c r="E91" s="16"/>
      <c r="F91" s="15"/>
      <c r="G91" s="16"/>
      <c r="H91" s="15">
        <v>2</v>
      </c>
      <c r="I91" s="16">
        <v>2</v>
      </c>
      <c r="J91" s="15">
        <v>11</v>
      </c>
      <c r="K91" s="16">
        <v>12</v>
      </c>
      <c r="L91" s="15">
        <v>33</v>
      </c>
      <c r="M91" s="16">
        <v>46</v>
      </c>
      <c r="N91" s="15">
        <v>61</v>
      </c>
      <c r="O91" s="16">
        <v>107</v>
      </c>
      <c r="P91" s="15">
        <v>129</v>
      </c>
      <c r="Q91" s="16">
        <v>10</v>
      </c>
      <c r="R91" s="15"/>
      <c r="S91" s="17">
        <v>413</v>
      </c>
      <c r="U91" s="74">
        <f>SUM(O91:R91)</f>
        <v>246</v>
      </c>
      <c r="V91" s="75">
        <f>(U91/Y91)*100</f>
        <v>59.564164648910413</v>
      </c>
      <c r="W91" s="74">
        <f>SUM(B91:N91)</f>
        <v>167</v>
      </c>
      <c r="X91" s="75">
        <f>(W91/Y91)*100</f>
        <v>40.435835351089587</v>
      </c>
      <c r="Y91" s="74">
        <f t="shared" ref="Y91" si="62">SUM(U91,W91)</f>
        <v>413</v>
      </c>
      <c r="AA91" s="76"/>
      <c r="AB91" s="76"/>
      <c r="AC91" s="76"/>
      <c r="AD91" s="74">
        <f>U91</f>
        <v>246</v>
      </c>
      <c r="AE91" s="76"/>
      <c r="AF91" s="76"/>
      <c r="AG91" s="76"/>
      <c r="AH91" s="74">
        <f>W91</f>
        <v>167</v>
      </c>
      <c r="AI91" s="74">
        <f>SUM(AA91:AH91)</f>
        <v>413</v>
      </c>
    </row>
    <row r="92" spans="1:35">
      <c r="A92" s="38" t="s">
        <v>85</v>
      </c>
      <c r="B92" s="18"/>
      <c r="C92" s="19"/>
      <c r="D92" s="18"/>
      <c r="E92" s="19"/>
      <c r="F92" s="18"/>
      <c r="G92" s="19"/>
      <c r="H92" s="18"/>
      <c r="I92" s="19"/>
      <c r="J92" s="18"/>
      <c r="K92" s="19"/>
      <c r="L92" s="18"/>
      <c r="M92" s="19"/>
      <c r="N92" s="18"/>
      <c r="O92" s="19"/>
      <c r="P92" s="18"/>
      <c r="Q92" s="19"/>
      <c r="R92" s="18"/>
      <c r="S92" s="20"/>
      <c r="U92" s="74"/>
      <c r="V92" s="75"/>
      <c r="W92" s="74"/>
      <c r="X92" s="75"/>
      <c r="Y92" s="74"/>
      <c r="AA92" s="76"/>
      <c r="AB92" s="76"/>
      <c r="AC92" s="76"/>
      <c r="AD92" s="74"/>
      <c r="AE92" s="76"/>
      <c r="AF92" s="76"/>
      <c r="AG92" s="76"/>
      <c r="AH92" s="74"/>
      <c r="AI92" s="74"/>
    </row>
    <row r="93" spans="1:35">
      <c r="A93" s="52" t="s">
        <v>86</v>
      </c>
      <c r="B93" s="53">
        <v>1</v>
      </c>
      <c r="C93" s="54"/>
      <c r="D93" s="53"/>
      <c r="E93" s="54"/>
      <c r="F93" s="53"/>
      <c r="G93" s="54"/>
      <c r="H93" s="53"/>
      <c r="I93" s="54"/>
      <c r="J93" s="53"/>
      <c r="K93" s="54"/>
      <c r="L93" s="53"/>
      <c r="M93" s="54"/>
      <c r="N93" s="53"/>
      <c r="O93" s="54"/>
      <c r="P93" s="53"/>
      <c r="Q93" s="54"/>
      <c r="R93" s="53"/>
      <c r="S93" s="55">
        <v>1</v>
      </c>
      <c r="U93" s="74">
        <f>SUM(O93:R93)</f>
        <v>0</v>
      </c>
      <c r="V93" s="75">
        <f t="shared" ref="V93:V98" si="63">(U93/Y93)*100</f>
        <v>0</v>
      </c>
      <c r="W93" s="74">
        <f>SUM(B93:N93)</f>
        <v>1</v>
      </c>
      <c r="X93" s="75">
        <f t="shared" ref="X93:X98" si="64">(W93/Y93)*100</f>
        <v>100</v>
      </c>
      <c r="Y93" s="74">
        <f t="shared" ref="Y93:Y97" si="65">SUM(U93,W93)</f>
        <v>1</v>
      </c>
      <c r="AA93" s="76"/>
      <c r="AB93" s="76"/>
      <c r="AC93" s="76"/>
      <c r="AD93" s="74">
        <f>U93</f>
        <v>0</v>
      </c>
      <c r="AE93" s="76"/>
      <c r="AF93" s="76"/>
      <c r="AG93" s="76"/>
      <c r="AH93" s="74">
        <f>W93</f>
        <v>1</v>
      </c>
      <c r="AI93" s="74">
        <f t="shared" ref="AI93:AI98" si="66">SUM(AA93:AH93)</f>
        <v>1</v>
      </c>
    </row>
    <row r="94" spans="1:35">
      <c r="A94" s="44" t="s">
        <v>87</v>
      </c>
      <c r="B94" s="45"/>
      <c r="C94" s="46"/>
      <c r="D94" s="45"/>
      <c r="E94" s="46">
        <v>1</v>
      </c>
      <c r="F94" s="45"/>
      <c r="G94" s="46"/>
      <c r="H94" s="45"/>
      <c r="I94" s="46"/>
      <c r="J94" s="45"/>
      <c r="K94" s="46"/>
      <c r="L94" s="45"/>
      <c r="M94" s="46"/>
      <c r="N94" s="45"/>
      <c r="O94" s="46"/>
      <c r="P94" s="45"/>
      <c r="Q94" s="46"/>
      <c r="R94" s="45"/>
      <c r="S94" s="47">
        <v>1</v>
      </c>
      <c r="U94" s="74">
        <f>SUM(O94:R94)</f>
        <v>0</v>
      </c>
      <c r="V94" s="75">
        <f t="shared" si="63"/>
        <v>0</v>
      </c>
      <c r="W94" s="74">
        <f>SUM(B94:N94)</f>
        <v>1</v>
      </c>
      <c r="X94" s="75">
        <f t="shared" si="64"/>
        <v>100</v>
      </c>
      <c r="Y94" s="74">
        <f t="shared" si="65"/>
        <v>1</v>
      </c>
      <c r="AA94" s="76"/>
      <c r="AB94" s="76"/>
      <c r="AC94" s="76"/>
      <c r="AD94" s="74">
        <f>U94</f>
        <v>0</v>
      </c>
      <c r="AE94" s="76"/>
      <c r="AF94" s="76"/>
      <c r="AG94" s="76"/>
      <c r="AH94" s="74">
        <f>W94</f>
        <v>1</v>
      </c>
      <c r="AI94" s="74">
        <f t="shared" si="66"/>
        <v>1</v>
      </c>
    </row>
    <row r="95" spans="1:35">
      <c r="A95" s="44" t="s">
        <v>88</v>
      </c>
      <c r="B95" s="45"/>
      <c r="C95" s="46"/>
      <c r="D95" s="45"/>
      <c r="E95" s="46"/>
      <c r="F95" s="45"/>
      <c r="G95" s="46">
        <v>6</v>
      </c>
      <c r="H95" s="45">
        <v>12</v>
      </c>
      <c r="I95" s="46">
        <v>15</v>
      </c>
      <c r="J95" s="45">
        <v>10</v>
      </c>
      <c r="K95" s="46">
        <v>23</v>
      </c>
      <c r="L95" s="45">
        <v>11</v>
      </c>
      <c r="M95" s="46"/>
      <c r="N95" s="45"/>
      <c r="O95" s="46"/>
      <c r="P95" s="45"/>
      <c r="Q95" s="46"/>
      <c r="R95" s="45"/>
      <c r="S95" s="47">
        <v>77</v>
      </c>
      <c r="U95" s="74">
        <f>SUM(O95:R95)</f>
        <v>0</v>
      </c>
      <c r="V95" s="75">
        <f t="shared" si="63"/>
        <v>0</v>
      </c>
      <c r="W95" s="74">
        <f>SUM(B95:N95)</f>
        <v>77</v>
      </c>
      <c r="X95" s="75">
        <f t="shared" si="64"/>
        <v>100</v>
      </c>
      <c r="Y95" s="74">
        <f t="shared" si="65"/>
        <v>77</v>
      </c>
      <c r="AA95" s="76"/>
      <c r="AB95" s="76"/>
      <c r="AC95" s="76"/>
      <c r="AD95" s="74">
        <f>U95</f>
        <v>0</v>
      </c>
      <c r="AE95" s="76"/>
      <c r="AF95" s="76"/>
      <c r="AG95" s="76"/>
      <c r="AH95" s="74">
        <f>W95</f>
        <v>77</v>
      </c>
      <c r="AI95" s="74">
        <f t="shared" si="66"/>
        <v>77</v>
      </c>
    </row>
    <row r="96" spans="1:35">
      <c r="A96" s="44" t="s">
        <v>89</v>
      </c>
      <c r="B96" s="45"/>
      <c r="C96" s="46"/>
      <c r="D96" s="45"/>
      <c r="E96" s="46"/>
      <c r="F96" s="45"/>
      <c r="G96" s="46"/>
      <c r="H96" s="45"/>
      <c r="I96" s="46"/>
      <c r="J96" s="45">
        <v>1</v>
      </c>
      <c r="K96" s="46">
        <v>1</v>
      </c>
      <c r="L96" s="45">
        <v>16</v>
      </c>
      <c r="M96" s="46">
        <v>34</v>
      </c>
      <c r="N96" s="45">
        <v>41</v>
      </c>
      <c r="O96" s="46">
        <v>59</v>
      </c>
      <c r="P96" s="45">
        <v>30</v>
      </c>
      <c r="Q96" s="46"/>
      <c r="R96" s="45"/>
      <c r="S96" s="47">
        <v>182</v>
      </c>
      <c r="U96" s="74">
        <f>SUM(O96:R96)</f>
        <v>89</v>
      </c>
      <c r="V96" s="75">
        <f t="shared" si="63"/>
        <v>48.901098901098898</v>
      </c>
      <c r="W96" s="74">
        <f>SUM(B96:N96)</f>
        <v>93</v>
      </c>
      <c r="X96" s="75">
        <f t="shared" si="64"/>
        <v>51.098901098901095</v>
      </c>
      <c r="Y96" s="74">
        <f t="shared" si="65"/>
        <v>182</v>
      </c>
      <c r="AA96" s="76"/>
      <c r="AB96" s="76"/>
      <c r="AC96" s="76"/>
      <c r="AD96" s="74">
        <f>U96</f>
        <v>89</v>
      </c>
      <c r="AE96" s="76"/>
      <c r="AF96" s="76"/>
      <c r="AG96" s="76"/>
      <c r="AH96" s="74">
        <f>W96</f>
        <v>93</v>
      </c>
      <c r="AI96" s="74">
        <f t="shared" si="66"/>
        <v>182</v>
      </c>
    </row>
    <row r="97" spans="1:35">
      <c r="A97" s="48" t="s">
        <v>90</v>
      </c>
      <c r="B97" s="49"/>
      <c r="C97" s="50"/>
      <c r="D97" s="49"/>
      <c r="E97" s="50"/>
      <c r="F97" s="49"/>
      <c r="G97" s="50"/>
      <c r="H97" s="49"/>
      <c r="I97" s="50"/>
      <c r="J97" s="49"/>
      <c r="K97" s="50"/>
      <c r="L97" s="49"/>
      <c r="M97" s="50"/>
      <c r="N97" s="49"/>
      <c r="O97" s="50"/>
      <c r="P97" s="49"/>
      <c r="Q97" s="50">
        <v>6</v>
      </c>
      <c r="R97" s="49"/>
      <c r="S97" s="51">
        <v>6</v>
      </c>
      <c r="U97" s="77">
        <f>SUM(O97:R97)</f>
        <v>6</v>
      </c>
      <c r="V97" s="78">
        <f t="shared" si="63"/>
        <v>100</v>
      </c>
      <c r="W97" s="77">
        <f>SUM(B97:N97)</f>
        <v>0</v>
      </c>
      <c r="X97" s="78">
        <f t="shared" si="64"/>
        <v>0</v>
      </c>
      <c r="Y97" s="77">
        <f t="shared" si="65"/>
        <v>6</v>
      </c>
      <c r="AA97" s="79"/>
      <c r="AB97" s="79"/>
      <c r="AC97" s="79"/>
      <c r="AD97" s="77">
        <f>U97</f>
        <v>6</v>
      </c>
      <c r="AE97" s="79"/>
      <c r="AF97" s="79"/>
      <c r="AG97" s="79"/>
      <c r="AH97" s="77">
        <f>W97</f>
        <v>0</v>
      </c>
      <c r="AI97" s="77">
        <f t="shared" si="66"/>
        <v>6</v>
      </c>
    </row>
    <row r="98" spans="1:35">
      <c r="A98" s="9" t="s">
        <v>91</v>
      </c>
      <c r="B98" s="10"/>
      <c r="C98" s="11"/>
      <c r="D98" s="10"/>
      <c r="E98" s="11"/>
      <c r="F98" s="10">
        <v>1</v>
      </c>
      <c r="G98" s="11"/>
      <c r="H98" s="10"/>
      <c r="I98" s="11">
        <v>1</v>
      </c>
      <c r="J98" s="10">
        <v>4</v>
      </c>
      <c r="K98" s="11">
        <v>4</v>
      </c>
      <c r="L98" s="10">
        <v>6</v>
      </c>
      <c r="M98" s="11">
        <v>3</v>
      </c>
      <c r="N98" s="10">
        <v>17</v>
      </c>
      <c r="O98" s="11">
        <v>18</v>
      </c>
      <c r="P98" s="10">
        <v>15</v>
      </c>
      <c r="Q98" s="11">
        <v>8</v>
      </c>
      <c r="R98" s="10">
        <v>7</v>
      </c>
      <c r="S98" s="25">
        <v>84</v>
      </c>
      <c r="U98" s="86">
        <f>SUM(U99:U101)</f>
        <v>48</v>
      </c>
      <c r="V98" s="87">
        <f t="shared" si="63"/>
        <v>57.142857142857139</v>
      </c>
      <c r="W98" s="86">
        <f>SUM(W99:W101)</f>
        <v>36</v>
      </c>
      <c r="X98" s="87">
        <f t="shared" si="64"/>
        <v>42.857142857142854</v>
      </c>
      <c r="Y98" s="86">
        <f>SUM(U98,W98)</f>
        <v>84</v>
      </c>
      <c r="Z98" s="64"/>
      <c r="AA98" s="86">
        <f t="shared" ref="AA98:AH98" si="67">SUM(AA99:AA101)</f>
        <v>0</v>
      </c>
      <c r="AB98" s="86">
        <f t="shared" si="67"/>
        <v>0</v>
      </c>
      <c r="AC98" s="86">
        <f t="shared" si="67"/>
        <v>0</v>
      </c>
      <c r="AD98" s="86">
        <f t="shared" si="67"/>
        <v>48</v>
      </c>
      <c r="AE98" s="86">
        <f t="shared" si="67"/>
        <v>0</v>
      </c>
      <c r="AF98" s="86">
        <f t="shared" si="67"/>
        <v>0</v>
      </c>
      <c r="AG98" s="86">
        <f t="shared" si="67"/>
        <v>0</v>
      </c>
      <c r="AH98" s="86">
        <f t="shared" si="67"/>
        <v>36</v>
      </c>
      <c r="AI98" s="86">
        <f t="shared" si="66"/>
        <v>84</v>
      </c>
    </row>
    <row r="99" spans="1:35">
      <c r="A99" s="37" t="s">
        <v>92</v>
      </c>
      <c r="B99" s="15"/>
      <c r="C99" s="16"/>
      <c r="D99" s="15"/>
      <c r="E99" s="16"/>
      <c r="F99" s="15"/>
      <c r="G99" s="16"/>
      <c r="H99" s="15"/>
      <c r="I99" s="16"/>
      <c r="J99" s="15"/>
      <c r="K99" s="16"/>
      <c r="L99" s="15"/>
      <c r="M99" s="16"/>
      <c r="N99" s="15"/>
      <c r="O99" s="16"/>
      <c r="P99" s="15"/>
      <c r="Q99" s="16"/>
      <c r="R99" s="15"/>
      <c r="S99" s="17"/>
      <c r="U99" s="71"/>
      <c r="V99" s="72"/>
      <c r="W99" s="71"/>
      <c r="X99" s="72"/>
      <c r="Y99" s="71"/>
      <c r="AA99" s="73"/>
      <c r="AB99" s="73"/>
      <c r="AC99" s="73"/>
      <c r="AD99" s="73"/>
      <c r="AE99" s="73"/>
      <c r="AF99" s="73"/>
      <c r="AG99" s="73"/>
      <c r="AH99" s="73"/>
      <c r="AI99" s="71"/>
    </row>
    <row r="100" spans="1:35">
      <c r="A100" s="52" t="s">
        <v>93</v>
      </c>
      <c r="B100" s="53"/>
      <c r="C100" s="54"/>
      <c r="D100" s="53"/>
      <c r="E100" s="54"/>
      <c r="F100" s="53"/>
      <c r="G100" s="54"/>
      <c r="H100" s="53"/>
      <c r="I100" s="54"/>
      <c r="J100" s="53">
        <v>1</v>
      </c>
      <c r="K100" s="54">
        <v>3</v>
      </c>
      <c r="L100" s="53">
        <v>2</v>
      </c>
      <c r="M100" s="54">
        <v>2</v>
      </c>
      <c r="N100" s="53">
        <v>11</v>
      </c>
      <c r="O100" s="54">
        <v>8</v>
      </c>
      <c r="P100" s="53">
        <v>3</v>
      </c>
      <c r="Q100" s="54">
        <v>3</v>
      </c>
      <c r="R100" s="53">
        <v>5</v>
      </c>
      <c r="S100" s="55">
        <v>38</v>
      </c>
      <c r="U100" s="74">
        <f>SUM(O100:R100)</f>
        <v>19</v>
      </c>
      <c r="V100" s="75">
        <f>(U100/Y100)*100</f>
        <v>50</v>
      </c>
      <c r="W100" s="74">
        <f>SUM(B100:N100)</f>
        <v>19</v>
      </c>
      <c r="X100" s="75">
        <f>(W100/Y100)*100</f>
        <v>50</v>
      </c>
      <c r="Y100" s="74">
        <f t="shared" ref="Y100:Y101" si="68">SUM(U100,W100)</f>
        <v>38</v>
      </c>
      <c r="AA100" s="76"/>
      <c r="AB100" s="76"/>
      <c r="AC100" s="76"/>
      <c r="AD100" s="74">
        <f>U100</f>
        <v>19</v>
      </c>
      <c r="AE100" s="76"/>
      <c r="AF100" s="76"/>
      <c r="AG100" s="76"/>
      <c r="AH100" s="74">
        <f>W100</f>
        <v>19</v>
      </c>
      <c r="AI100" s="74">
        <f>SUM(AA100:AH100)</f>
        <v>38</v>
      </c>
    </row>
    <row r="101" spans="1:35">
      <c r="A101" s="48" t="s">
        <v>94</v>
      </c>
      <c r="B101" s="49"/>
      <c r="C101" s="50"/>
      <c r="D101" s="49"/>
      <c r="E101" s="50"/>
      <c r="F101" s="49">
        <v>1</v>
      </c>
      <c r="G101" s="50"/>
      <c r="H101" s="49"/>
      <c r="I101" s="50">
        <v>1</v>
      </c>
      <c r="J101" s="49">
        <v>3</v>
      </c>
      <c r="K101" s="50">
        <v>1</v>
      </c>
      <c r="L101" s="49">
        <v>4</v>
      </c>
      <c r="M101" s="50">
        <v>1</v>
      </c>
      <c r="N101" s="49">
        <v>6</v>
      </c>
      <c r="O101" s="50">
        <v>10</v>
      </c>
      <c r="P101" s="49">
        <v>12</v>
      </c>
      <c r="Q101" s="50">
        <v>5</v>
      </c>
      <c r="R101" s="49">
        <v>2</v>
      </c>
      <c r="S101" s="51">
        <v>46</v>
      </c>
      <c r="U101" s="77">
        <f>SUM(O101:R101)</f>
        <v>29</v>
      </c>
      <c r="V101" s="78">
        <f>(U101/Y101)*100</f>
        <v>63.04347826086957</v>
      </c>
      <c r="W101" s="77">
        <f>SUM(B101:N101)</f>
        <v>17</v>
      </c>
      <c r="X101" s="78">
        <f>(W101/Y101)*100</f>
        <v>36.95652173913043</v>
      </c>
      <c r="Y101" s="77">
        <f t="shared" si="68"/>
        <v>46</v>
      </c>
      <c r="AA101" s="79"/>
      <c r="AB101" s="79"/>
      <c r="AC101" s="79"/>
      <c r="AD101" s="77">
        <f>U101</f>
        <v>29</v>
      </c>
      <c r="AE101" s="79"/>
      <c r="AF101" s="79"/>
      <c r="AG101" s="79"/>
      <c r="AH101" s="77">
        <f>W101</f>
        <v>17</v>
      </c>
      <c r="AI101" s="77">
        <f>SUM(AA101:AH101)</f>
        <v>46</v>
      </c>
    </row>
    <row r="102" spans="1:35">
      <c r="A102" s="9" t="s">
        <v>95</v>
      </c>
      <c r="B102" s="10"/>
      <c r="C102" s="11">
        <v>2</v>
      </c>
      <c r="D102" s="10">
        <v>4</v>
      </c>
      <c r="E102" s="11">
        <v>1</v>
      </c>
      <c r="F102" s="10">
        <v>5</v>
      </c>
      <c r="G102" s="11">
        <v>4</v>
      </c>
      <c r="H102" s="10">
        <v>6</v>
      </c>
      <c r="I102" s="11">
        <v>6</v>
      </c>
      <c r="J102" s="10">
        <v>12</v>
      </c>
      <c r="K102" s="11">
        <v>13</v>
      </c>
      <c r="L102" s="10">
        <v>24</v>
      </c>
      <c r="M102" s="11">
        <v>34</v>
      </c>
      <c r="N102" s="10">
        <v>33</v>
      </c>
      <c r="O102" s="11">
        <v>35</v>
      </c>
      <c r="P102" s="10">
        <v>24</v>
      </c>
      <c r="Q102" s="11">
        <v>16</v>
      </c>
      <c r="R102" s="10">
        <v>6</v>
      </c>
      <c r="S102" s="25">
        <v>225</v>
      </c>
      <c r="U102" s="86">
        <f>SUM(U103:U112)</f>
        <v>81</v>
      </c>
      <c r="V102" s="87">
        <f>(U102/Y102)*100</f>
        <v>36</v>
      </c>
      <c r="W102" s="86">
        <f>SUM(W103:W112)</f>
        <v>144</v>
      </c>
      <c r="X102" s="87">
        <f>(W102/Y102)*100</f>
        <v>64</v>
      </c>
      <c r="Y102" s="86">
        <f>SUM(U102,W102)</f>
        <v>225</v>
      </c>
      <c r="Z102" s="64"/>
      <c r="AA102" s="86">
        <f t="shared" ref="AA102:AH102" si="69">SUM(AA103:AA112)</f>
        <v>0</v>
      </c>
      <c r="AB102" s="86">
        <f t="shared" si="69"/>
        <v>0</v>
      </c>
      <c r="AC102" s="86">
        <f t="shared" si="69"/>
        <v>0</v>
      </c>
      <c r="AD102" s="86">
        <f t="shared" si="69"/>
        <v>81</v>
      </c>
      <c r="AE102" s="86">
        <f t="shared" si="69"/>
        <v>0</v>
      </c>
      <c r="AF102" s="86">
        <f t="shared" si="69"/>
        <v>0</v>
      </c>
      <c r="AG102" s="86">
        <f t="shared" si="69"/>
        <v>0</v>
      </c>
      <c r="AH102" s="86">
        <f t="shared" si="69"/>
        <v>144</v>
      </c>
      <c r="AI102" s="86">
        <f>SUM(AA102:AH102)</f>
        <v>225</v>
      </c>
    </row>
    <row r="103" spans="1:35">
      <c r="A103" s="37" t="s">
        <v>96</v>
      </c>
      <c r="B103" s="15"/>
      <c r="C103" s="16"/>
      <c r="D103" s="15"/>
      <c r="E103" s="16"/>
      <c r="F103" s="15"/>
      <c r="G103" s="16"/>
      <c r="H103" s="15"/>
      <c r="I103" s="16"/>
      <c r="J103" s="15"/>
      <c r="K103" s="16"/>
      <c r="L103" s="15"/>
      <c r="M103" s="16"/>
      <c r="N103" s="15"/>
      <c r="O103" s="16"/>
      <c r="P103" s="15"/>
      <c r="Q103" s="16"/>
      <c r="R103" s="15"/>
      <c r="S103" s="17"/>
      <c r="U103" s="71"/>
      <c r="V103" s="72"/>
      <c r="W103" s="71"/>
      <c r="X103" s="72"/>
      <c r="Y103" s="71"/>
      <c r="AA103" s="73"/>
      <c r="AB103" s="73"/>
      <c r="AC103" s="73"/>
      <c r="AD103" s="73"/>
      <c r="AE103" s="73"/>
      <c r="AF103" s="73"/>
      <c r="AG103" s="73"/>
      <c r="AH103" s="73"/>
      <c r="AI103" s="71"/>
    </row>
    <row r="104" spans="1:35">
      <c r="A104" s="52" t="s">
        <v>97</v>
      </c>
      <c r="B104" s="53"/>
      <c r="C104" s="54">
        <v>1</v>
      </c>
      <c r="D104" s="53">
        <v>2</v>
      </c>
      <c r="E104" s="54"/>
      <c r="F104" s="53"/>
      <c r="G104" s="54"/>
      <c r="H104" s="53"/>
      <c r="I104" s="54"/>
      <c r="J104" s="53"/>
      <c r="K104" s="54"/>
      <c r="L104" s="53"/>
      <c r="M104" s="54"/>
      <c r="N104" s="53"/>
      <c r="O104" s="54"/>
      <c r="P104" s="53"/>
      <c r="Q104" s="54"/>
      <c r="R104" s="53"/>
      <c r="S104" s="55">
        <v>3</v>
      </c>
      <c r="U104" s="74">
        <f>SUM(O104:R104)</f>
        <v>0</v>
      </c>
      <c r="V104" s="75">
        <f>(U104/Y104)*100</f>
        <v>0</v>
      </c>
      <c r="W104" s="74">
        <f>SUM(B104:N104)</f>
        <v>3</v>
      </c>
      <c r="X104" s="75">
        <f>(W104/Y104)*100</f>
        <v>100</v>
      </c>
      <c r="Y104" s="74">
        <f t="shared" ref="Y104:Y105" si="70">SUM(U104,W104)</f>
        <v>3</v>
      </c>
      <c r="AA104" s="76"/>
      <c r="AB104" s="76"/>
      <c r="AC104" s="76"/>
      <c r="AD104" s="74">
        <f>U104</f>
        <v>0</v>
      </c>
      <c r="AE104" s="76"/>
      <c r="AF104" s="76"/>
      <c r="AG104" s="76"/>
      <c r="AH104" s="74">
        <f>W104</f>
        <v>3</v>
      </c>
      <c r="AI104" s="74">
        <f>SUM(AA104:AH104)</f>
        <v>3</v>
      </c>
    </row>
    <row r="105" spans="1:35">
      <c r="A105" s="48" t="s">
        <v>98</v>
      </c>
      <c r="B105" s="49"/>
      <c r="C105" s="50">
        <v>1</v>
      </c>
      <c r="D105" s="49">
        <v>2</v>
      </c>
      <c r="E105" s="50"/>
      <c r="F105" s="49"/>
      <c r="G105" s="50"/>
      <c r="H105" s="49"/>
      <c r="I105" s="50"/>
      <c r="J105" s="49"/>
      <c r="K105" s="50"/>
      <c r="L105" s="49"/>
      <c r="M105" s="50"/>
      <c r="N105" s="49"/>
      <c r="O105" s="50"/>
      <c r="P105" s="49"/>
      <c r="Q105" s="50"/>
      <c r="R105" s="49"/>
      <c r="S105" s="51">
        <v>3</v>
      </c>
      <c r="U105" s="74">
        <f>SUM(O105:R105)</f>
        <v>0</v>
      </c>
      <c r="V105" s="75">
        <f>(U105/Y105)*100</f>
        <v>0</v>
      </c>
      <c r="W105" s="74">
        <f>SUM(B105:N105)</f>
        <v>3</v>
      </c>
      <c r="X105" s="75">
        <f>(W105/Y105)*100</f>
        <v>100</v>
      </c>
      <c r="Y105" s="74">
        <f t="shared" si="70"/>
        <v>3</v>
      </c>
      <c r="AA105" s="76"/>
      <c r="AB105" s="76"/>
      <c r="AC105" s="76"/>
      <c r="AD105" s="74">
        <f>U105</f>
        <v>0</v>
      </c>
      <c r="AE105" s="76"/>
      <c r="AF105" s="76"/>
      <c r="AG105" s="76"/>
      <c r="AH105" s="74">
        <f>W105</f>
        <v>3</v>
      </c>
      <c r="AI105" s="74">
        <f>SUM(AA105:AH105)</f>
        <v>3</v>
      </c>
    </row>
    <row r="106" spans="1:35">
      <c r="A106" s="38" t="s">
        <v>99</v>
      </c>
      <c r="B106" s="18"/>
      <c r="C106" s="19"/>
      <c r="D106" s="18"/>
      <c r="E106" s="19"/>
      <c r="F106" s="18"/>
      <c r="G106" s="19"/>
      <c r="H106" s="18"/>
      <c r="I106" s="19"/>
      <c r="J106" s="18"/>
      <c r="K106" s="19"/>
      <c r="L106" s="18"/>
      <c r="M106" s="19"/>
      <c r="N106" s="18"/>
      <c r="O106" s="19"/>
      <c r="P106" s="18"/>
      <c r="Q106" s="19"/>
      <c r="R106" s="18"/>
      <c r="S106" s="20"/>
      <c r="U106" s="74"/>
      <c r="V106" s="75"/>
      <c r="W106" s="74"/>
      <c r="X106" s="75"/>
      <c r="Y106" s="74"/>
      <c r="AA106" s="76"/>
      <c r="AB106" s="76"/>
      <c r="AC106" s="76"/>
      <c r="AD106" s="76"/>
      <c r="AE106" s="76"/>
      <c r="AF106" s="76"/>
      <c r="AG106" s="76"/>
      <c r="AH106" s="76"/>
      <c r="AI106" s="74"/>
    </row>
    <row r="107" spans="1:35">
      <c r="A107" s="52" t="s">
        <v>100</v>
      </c>
      <c r="B107" s="53"/>
      <c r="C107" s="54"/>
      <c r="D107" s="53"/>
      <c r="E107" s="54"/>
      <c r="F107" s="53"/>
      <c r="G107" s="54"/>
      <c r="H107" s="53"/>
      <c r="I107" s="54"/>
      <c r="J107" s="53"/>
      <c r="K107" s="54"/>
      <c r="L107" s="53">
        <v>13</v>
      </c>
      <c r="M107" s="54">
        <v>17</v>
      </c>
      <c r="N107" s="53">
        <v>18</v>
      </c>
      <c r="O107" s="54">
        <v>16</v>
      </c>
      <c r="P107" s="53"/>
      <c r="Q107" s="54"/>
      <c r="R107" s="53"/>
      <c r="S107" s="55">
        <v>64</v>
      </c>
      <c r="U107" s="74">
        <f>SUM(O107:R107)</f>
        <v>16</v>
      </c>
      <c r="V107" s="75">
        <f>(U107/Y107)*100</f>
        <v>25</v>
      </c>
      <c r="W107" s="74">
        <f>SUM(B107:N107)</f>
        <v>48</v>
      </c>
      <c r="X107" s="75">
        <f>(W107/Y107)*100</f>
        <v>75</v>
      </c>
      <c r="Y107" s="74">
        <f t="shared" ref="Y107:Y108" si="71">SUM(U107,W107)</f>
        <v>64</v>
      </c>
      <c r="AA107" s="76"/>
      <c r="AB107" s="76"/>
      <c r="AC107" s="76"/>
      <c r="AD107" s="74">
        <f>U107</f>
        <v>16</v>
      </c>
      <c r="AE107" s="76"/>
      <c r="AF107" s="76"/>
      <c r="AG107" s="76"/>
      <c r="AH107" s="74">
        <f>W107</f>
        <v>48</v>
      </c>
      <c r="AI107" s="74">
        <f>SUM(AA107:AH107)</f>
        <v>64</v>
      </c>
    </row>
    <row r="108" spans="1:35">
      <c r="A108" s="48" t="s">
        <v>101</v>
      </c>
      <c r="B108" s="49"/>
      <c r="C108" s="50"/>
      <c r="D108" s="49"/>
      <c r="E108" s="50"/>
      <c r="F108" s="49"/>
      <c r="G108" s="50"/>
      <c r="H108" s="49"/>
      <c r="I108" s="50"/>
      <c r="J108" s="49"/>
      <c r="K108" s="50"/>
      <c r="L108" s="49"/>
      <c r="M108" s="50"/>
      <c r="N108" s="49">
        <v>1</v>
      </c>
      <c r="O108" s="50">
        <v>9</v>
      </c>
      <c r="P108" s="49">
        <v>14</v>
      </c>
      <c r="Q108" s="50">
        <v>4</v>
      </c>
      <c r="R108" s="49">
        <v>1</v>
      </c>
      <c r="S108" s="51">
        <v>29</v>
      </c>
      <c r="U108" s="74">
        <f>SUM(O108:R108)</f>
        <v>28</v>
      </c>
      <c r="V108" s="75">
        <f>(U108/Y108)*100</f>
        <v>96.551724137931032</v>
      </c>
      <c r="W108" s="74">
        <f>SUM(B108:N108)</f>
        <v>1</v>
      </c>
      <c r="X108" s="75">
        <f>(W108/Y108)*100</f>
        <v>3.4482758620689653</v>
      </c>
      <c r="Y108" s="74">
        <f t="shared" si="71"/>
        <v>29</v>
      </c>
      <c r="AA108" s="76"/>
      <c r="AB108" s="76"/>
      <c r="AC108" s="76"/>
      <c r="AD108" s="74">
        <f>U108</f>
        <v>28</v>
      </c>
      <c r="AE108" s="76"/>
      <c r="AF108" s="76"/>
      <c r="AG108" s="76"/>
      <c r="AH108" s="74">
        <f>W108</f>
        <v>1</v>
      </c>
      <c r="AI108" s="74">
        <f>SUM(AA108:AH108)</f>
        <v>29</v>
      </c>
    </row>
    <row r="109" spans="1:35">
      <c r="A109" s="37" t="s">
        <v>102</v>
      </c>
      <c r="B109" s="29"/>
      <c r="C109" s="16"/>
      <c r="D109" s="15"/>
      <c r="E109" s="16"/>
      <c r="F109" s="15"/>
      <c r="G109" s="16"/>
      <c r="H109" s="15"/>
      <c r="I109" s="16"/>
      <c r="J109" s="15"/>
      <c r="K109" s="16"/>
      <c r="L109" s="15"/>
      <c r="M109" s="16"/>
      <c r="N109" s="15"/>
      <c r="O109" s="16"/>
      <c r="P109" s="15"/>
      <c r="Q109" s="16"/>
      <c r="R109" s="15"/>
      <c r="S109" s="17"/>
      <c r="U109" s="74"/>
      <c r="V109" s="75"/>
      <c r="W109" s="74"/>
      <c r="X109" s="75"/>
      <c r="Y109" s="74"/>
      <c r="AA109" s="76"/>
      <c r="AB109" s="76"/>
      <c r="AC109" s="76"/>
      <c r="AD109" s="74"/>
      <c r="AE109" s="76"/>
      <c r="AF109" s="76"/>
      <c r="AG109" s="76"/>
      <c r="AH109" s="74"/>
      <c r="AI109" s="74"/>
    </row>
    <row r="110" spans="1:35">
      <c r="A110" s="13" t="s">
        <v>103</v>
      </c>
      <c r="B110" s="18"/>
      <c r="C110" s="19"/>
      <c r="D110" s="18"/>
      <c r="E110" s="19">
        <v>1</v>
      </c>
      <c r="F110" s="18">
        <v>2</v>
      </c>
      <c r="G110" s="19">
        <v>1</v>
      </c>
      <c r="H110" s="18">
        <v>4</v>
      </c>
      <c r="I110" s="19">
        <v>4</v>
      </c>
      <c r="J110" s="18">
        <v>5</v>
      </c>
      <c r="K110" s="19">
        <v>4</v>
      </c>
      <c r="L110" s="18"/>
      <c r="M110" s="19"/>
      <c r="N110" s="18"/>
      <c r="O110" s="19"/>
      <c r="P110" s="18"/>
      <c r="Q110" s="19"/>
      <c r="R110" s="18"/>
      <c r="S110" s="20">
        <v>21</v>
      </c>
      <c r="U110" s="74">
        <f>SUM(O110:R110)</f>
        <v>0</v>
      </c>
      <c r="V110" s="75">
        <f>(U110/Y110)*100</f>
        <v>0</v>
      </c>
      <c r="W110" s="74">
        <f>SUM(B110:N110)</f>
        <v>21</v>
      </c>
      <c r="X110" s="75">
        <f>(W110/Y110)*100</f>
        <v>100</v>
      </c>
      <c r="Y110" s="74">
        <f t="shared" ref="Y110" si="72">SUM(U110,W110)</f>
        <v>21</v>
      </c>
      <c r="AA110" s="76"/>
      <c r="AB110" s="76"/>
      <c r="AC110" s="76"/>
      <c r="AD110" s="74">
        <f>U110</f>
        <v>0</v>
      </c>
      <c r="AE110" s="76"/>
      <c r="AF110" s="76"/>
      <c r="AG110" s="76"/>
      <c r="AH110" s="74">
        <f>W110</f>
        <v>21</v>
      </c>
      <c r="AI110" s="74">
        <f>SUM(AA110:AH110)</f>
        <v>21</v>
      </c>
    </row>
    <row r="111" spans="1:35">
      <c r="A111" s="37" t="s">
        <v>27</v>
      </c>
      <c r="B111" s="15"/>
      <c r="C111" s="16"/>
      <c r="D111" s="15"/>
      <c r="E111" s="16"/>
      <c r="F111" s="15"/>
      <c r="G111" s="16"/>
      <c r="H111" s="15"/>
      <c r="I111" s="16"/>
      <c r="J111" s="15"/>
      <c r="K111" s="16"/>
      <c r="L111" s="15"/>
      <c r="M111" s="16"/>
      <c r="N111" s="15"/>
      <c r="O111" s="16"/>
      <c r="P111" s="15"/>
      <c r="Q111" s="16"/>
      <c r="R111" s="15"/>
      <c r="S111" s="17"/>
      <c r="U111" s="74"/>
      <c r="V111" s="75"/>
      <c r="W111" s="74"/>
      <c r="X111" s="75"/>
      <c r="Y111" s="74"/>
      <c r="AA111" s="76"/>
      <c r="AB111" s="76"/>
      <c r="AC111" s="76"/>
      <c r="AD111" s="74"/>
      <c r="AE111" s="76"/>
      <c r="AF111" s="76"/>
      <c r="AG111" s="76"/>
      <c r="AH111" s="74"/>
      <c r="AI111" s="74"/>
    </row>
    <row r="112" spans="1:35">
      <c r="A112" s="13" t="s">
        <v>104</v>
      </c>
      <c r="B112" s="18"/>
      <c r="C112" s="19"/>
      <c r="D112" s="18"/>
      <c r="E112" s="19"/>
      <c r="F112" s="18">
        <v>3</v>
      </c>
      <c r="G112" s="19">
        <v>3</v>
      </c>
      <c r="H112" s="18">
        <v>2</v>
      </c>
      <c r="I112" s="19">
        <v>2</v>
      </c>
      <c r="J112" s="18">
        <v>7</v>
      </c>
      <c r="K112" s="19">
        <v>9</v>
      </c>
      <c r="L112" s="18">
        <v>11</v>
      </c>
      <c r="M112" s="19">
        <v>17</v>
      </c>
      <c r="N112" s="18">
        <v>14</v>
      </c>
      <c r="O112" s="19">
        <v>10</v>
      </c>
      <c r="P112" s="18">
        <v>10</v>
      </c>
      <c r="Q112" s="19">
        <v>12</v>
      </c>
      <c r="R112" s="18">
        <v>5</v>
      </c>
      <c r="S112" s="20">
        <v>105</v>
      </c>
      <c r="U112" s="77">
        <f>SUM(O112:R112)</f>
        <v>37</v>
      </c>
      <c r="V112" s="78">
        <f>(U112/Y112)*100</f>
        <v>35.238095238095241</v>
      </c>
      <c r="W112" s="77">
        <f>SUM(B112:N112)</f>
        <v>68</v>
      </c>
      <c r="X112" s="78">
        <f>(W112/Y112)*100</f>
        <v>64.761904761904759</v>
      </c>
      <c r="Y112" s="77">
        <f t="shared" ref="Y112" si="73">SUM(U112,W112)</f>
        <v>105</v>
      </c>
      <c r="AA112" s="79"/>
      <c r="AB112" s="79"/>
      <c r="AC112" s="79"/>
      <c r="AD112" s="77">
        <f>U112</f>
        <v>37</v>
      </c>
      <c r="AE112" s="79"/>
      <c r="AF112" s="79"/>
      <c r="AG112" s="79"/>
      <c r="AH112" s="77">
        <f>W112</f>
        <v>68</v>
      </c>
      <c r="AI112" s="77">
        <f>SUM(AA112:AH112)</f>
        <v>105</v>
      </c>
    </row>
    <row r="113" spans="1:35">
      <c r="A113" s="21" t="s">
        <v>105</v>
      </c>
      <c r="B113" s="22">
        <v>2</v>
      </c>
      <c r="C113" s="23">
        <v>3</v>
      </c>
      <c r="D113" s="22">
        <v>5</v>
      </c>
      <c r="E113" s="23">
        <v>5</v>
      </c>
      <c r="F113" s="22">
        <v>12</v>
      </c>
      <c r="G113" s="23">
        <v>16</v>
      </c>
      <c r="H113" s="22">
        <v>25</v>
      </c>
      <c r="I113" s="23">
        <v>28</v>
      </c>
      <c r="J113" s="22">
        <v>24</v>
      </c>
      <c r="K113" s="23">
        <v>28</v>
      </c>
      <c r="L113" s="22">
        <v>45</v>
      </c>
      <c r="M113" s="23">
        <v>51</v>
      </c>
      <c r="N113" s="22">
        <v>72</v>
      </c>
      <c r="O113" s="23">
        <v>67</v>
      </c>
      <c r="P113" s="22">
        <v>14</v>
      </c>
      <c r="Q113" s="23">
        <v>7</v>
      </c>
      <c r="R113" s="22">
        <v>8</v>
      </c>
      <c r="S113" s="24">
        <v>412</v>
      </c>
      <c r="U113" s="86">
        <f>SUM(U114:U119)</f>
        <v>96</v>
      </c>
      <c r="V113" s="87">
        <f>(U113/Y113)*100</f>
        <v>23.300970873786408</v>
      </c>
      <c r="W113" s="86">
        <f>SUM(W114:W119)</f>
        <v>316</v>
      </c>
      <c r="X113" s="87">
        <f>(W113/Y113)*100</f>
        <v>76.699029126213588</v>
      </c>
      <c r="Y113" s="86">
        <f>SUM(U113,W113)</f>
        <v>412</v>
      </c>
      <c r="Z113" s="64"/>
      <c r="AA113" s="86">
        <f t="shared" ref="AA113:AH113" si="74">SUM(AA114:AA119)</f>
        <v>0</v>
      </c>
      <c r="AB113" s="86">
        <f t="shared" si="74"/>
        <v>0</v>
      </c>
      <c r="AC113" s="86">
        <f t="shared" si="74"/>
        <v>0</v>
      </c>
      <c r="AD113" s="86">
        <f t="shared" si="74"/>
        <v>96</v>
      </c>
      <c r="AE113" s="86">
        <f t="shared" si="74"/>
        <v>0</v>
      </c>
      <c r="AF113" s="86">
        <f t="shared" si="74"/>
        <v>0</v>
      </c>
      <c r="AG113" s="86">
        <f t="shared" si="74"/>
        <v>0</v>
      </c>
      <c r="AH113" s="86">
        <f t="shared" si="74"/>
        <v>316</v>
      </c>
      <c r="AI113" s="86">
        <f>SUM(AA113:AH113)</f>
        <v>412</v>
      </c>
    </row>
    <row r="114" spans="1:35">
      <c r="A114" s="38" t="s">
        <v>106</v>
      </c>
      <c r="B114" s="18"/>
      <c r="C114" s="19"/>
      <c r="D114" s="18"/>
      <c r="E114" s="19"/>
      <c r="F114" s="18"/>
      <c r="G114" s="19"/>
      <c r="H114" s="18"/>
      <c r="I114" s="19"/>
      <c r="J114" s="18"/>
      <c r="K114" s="19"/>
      <c r="L114" s="18"/>
      <c r="M114" s="19"/>
      <c r="N114" s="18"/>
      <c r="O114" s="19"/>
      <c r="P114" s="18"/>
      <c r="Q114" s="19"/>
      <c r="R114" s="18"/>
      <c r="S114" s="20"/>
      <c r="U114" s="71"/>
      <c r="V114" s="72"/>
      <c r="W114" s="71"/>
      <c r="X114" s="72"/>
      <c r="Y114" s="71"/>
      <c r="AA114" s="73"/>
      <c r="AB114" s="73"/>
      <c r="AC114" s="73"/>
      <c r="AD114" s="73"/>
      <c r="AE114" s="73"/>
      <c r="AF114" s="73"/>
      <c r="AG114" s="73"/>
      <c r="AH114" s="73"/>
      <c r="AI114" s="71"/>
    </row>
    <row r="115" spans="1:35">
      <c r="A115" s="52" t="s">
        <v>107</v>
      </c>
      <c r="B115" s="53">
        <v>1</v>
      </c>
      <c r="C115" s="54">
        <v>2</v>
      </c>
      <c r="D115" s="53">
        <v>4</v>
      </c>
      <c r="E115" s="54"/>
      <c r="F115" s="53"/>
      <c r="G115" s="54"/>
      <c r="H115" s="53"/>
      <c r="I115" s="54"/>
      <c r="J115" s="53"/>
      <c r="K115" s="54"/>
      <c r="L115" s="53"/>
      <c r="M115" s="54"/>
      <c r="N115" s="53"/>
      <c r="O115" s="54"/>
      <c r="P115" s="53"/>
      <c r="Q115" s="54"/>
      <c r="R115" s="53"/>
      <c r="S115" s="55">
        <v>7</v>
      </c>
      <c r="U115" s="74">
        <f>SUM(O115:R115)</f>
        <v>0</v>
      </c>
      <c r="V115" s="75">
        <f t="shared" ref="V115:V120" si="75">(U115/Y115)*100</f>
        <v>0</v>
      </c>
      <c r="W115" s="74">
        <f>SUM(B115:N115)</f>
        <v>7</v>
      </c>
      <c r="X115" s="75">
        <f>(W115/Y115)*100</f>
        <v>100</v>
      </c>
      <c r="Y115" s="74">
        <f t="shared" ref="Y115:Y119" si="76">SUM(U115,W115)</f>
        <v>7</v>
      </c>
      <c r="AA115" s="76"/>
      <c r="AB115" s="76"/>
      <c r="AC115" s="76"/>
      <c r="AD115" s="74">
        <f>U115</f>
        <v>0</v>
      </c>
      <c r="AE115" s="76"/>
      <c r="AF115" s="76"/>
      <c r="AG115" s="76"/>
      <c r="AH115" s="74">
        <f>W115</f>
        <v>7</v>
      </c>
      <c r="AI115" s="74">
        <f>SUM(AA115:AH115)</f>
        <v>7</v>
      </c>
    </row>
    <row r="116" spans="1:35">
      <c r="A116" s="44" t="s">
        <v>108</v>
      </c>
      <c r="B116" s="45"/>
      <c r="C116" s="46">
        <v>1</v>
      </c>
      <c r="D116" s="45"/>
      <c r="E116" s="46">
        <v>5</v>
      </c>
      <c r="F116" s="45">
        <v>11</v>
      </c>
      <c r="G116" s="46">
        <v>14</v>
      </c>
      <c r="H116" s="45">
        <v>20</v>
      </c>
      <c r="I116" s="46">
        <v>26</v>
      </c>
      <c r="J116" s="45">
        <v>19</v>
      </c>
      <c r="K116" s="46">
        <v>23</v>
      </c>
      <c r="L116" s="45"/>
      <c r="M116" s="46"/>
      <c r="N116" s="45"/>
      <c r="O116" s="46"/>
      <c r="P116" s="45"/>
      <c r="Q116" s="46"/>
      <c r="R116" s="45"/>
      <c r="S116" s="47">
        <v>119</v>
      </c>
      <c r="U116" s="74">
        <f>SUM(O116:R116)</f>
        <v>0</v>
      </c>
      <c r="V116" s="75">
        <f t="shared" si="75"/>
        <v>0</v>
      </c>
      <c r="W116" s="74">
        <f>SUM(B116:N116)</f>
        <v>119</v>
      </c>
      <c r="X116" s="75">
        <f>(W116/Y116)*100</f>
        <v>100</v>
      </c>
      <c r="Y116" s="74">
        <f t="shared" si="76"/>
        <v>119</v>
      </c>
      <c r="AA116" s="76"/>
      <c r="AB116" s="76"/>
      <c r="AC116" s="76"/>
      <c r="AD116" s="74">
        <f>U116</f>
        <v>0</v>
      </c>
      <c r="AE116" s="76"/>
      <c r="AF116" s="76"/>
      <c r="AG116" s="76"/>
      <c r="AH116" s="74">
        <f>W116</f>
        <v>119</v>
      </c>
      <c r="AI116" s="74">
        <f>SUM(AA116:AH116)</f>
        <v>119</v>
      </c>
    </row>
    <row r="117" spans="1:35">
      <c r="A117" s="44" t="s">
        <v>109</v>
      </c>
      <c r="B117" s="45">
        <v>1</v>
      </c>
      <c r="C117" s="46"/>
      <c r="D117" s="45">
        <v>1</v>
      </c>
      <c r="E117" s="46"/>
      <c r="F117" s="45"/>
      <c r="G117" s="46"/>
      <c r="H117" s="45"/>
      <c r="I117" s="46"/>
      <c r="J117" s="45"/>
      <c r="K117" s="46"/>
      <c r="L117" s="45"/>
      <c r="M117" s="46"/>
      <c r="N117" s="45"/>
      <c r="O117" s="46"/>
      <c r="P117" s="45"/>
      <c r="Q117" s="46"/>
      <c r="R117" s="45"/>
      <c r="S117" s="47">
        <v>2</v>
      </c>
      <c r="U117" s="74">
        <f>SUM(O117:R117)</f>
        <v>0</v>
      </c>
      <c r="V117" s="75">
        <f t="shared" si="75"/>
        <v>0</v>
      </c>
      <c r="W117" s="74">
        <f>SUM(B117:N117)</f>
        <v>2</v>
      </c>
      <c r="X117" s="75">
        <f>(W117/Y117)*100</f>
        <v>100</v>
      </c>
      <c r="Y117" s="74">
        <f t="shared" si="76"/>
        <v>2</v>
      </c>
      <c r="AA117" s="76"/>
      <c r="AB117" s="76"/>
      <c r="AC117" s="76"/>
      <c r="AD117" s="74">
        <f>U117</f>
        <v>0</v>
      </c>
      <c r="AE117" s="76"/>
      <c r="AF117" s="76"/>
      <c r="AG117" s="76"/>
      <c r="AH117" s="74">
        <f>W117</f>
        <v>2</v>
      </c>
      <c r="AI117" s="74">
        <f>SUM(AA117:AH117)</f>
        <v>2</v>
      </c>
    </row>
    <row r="118" spans="1:35">
      <c r="A118" s="44" t="s">
        <v>110</v>
      </c>
      <c r="B118" s="45"/>
      <c r="C118" s="46"/>
      <c r="D118" s="45"/>
      <c r="E118" s="46"/>
      <c r="F118" s="45">
        <v>1</v>
      </c>
      <c r="G118" s="46">
        <v>2</v>
      </c>
      <c r="H118" s="45">
        <v>5</v>
      </c>
      <c r="I118" s="46">
        <v>2</v>
      </c>
      <c r="J118" s="45">
        <v>2</v>
      </c>
      <c r="K118" s="46">
        <v>3</v>
      </c>
      <c r="L118" s="45">
        <v>3</v>
      </c>
      <c r="M118" s="46">
        <v>6</v>
      </c>
      <c r="N118" s="45">
        <v>7</v>
      </c>
      <c r="O118" s="46">
        <v>12</v>
      </c>
      <c r="P118" s="45">
        <v>1</v>
      </c>
      <c r="Q118" s="46">
        <v>1</v>
      </c>
      <c r="R118" s="45">
        <v>2</v>
      </c>
      <c r="S118" s="47">
        <v>47</v>
      </c>
      <c r="U118" s="74">
        <f>SUM(O118:R118)</f>
        <v>16</v>
      </c>
      <c r="V118" s="75">
        <f t="shared" si="75"/>
        <v>34.042553191489361</v>
      </c>
      <c r="W118" s="74">
        <f>SUM(B118:N118)</f>
        <v>31</v>
      </c>
      <c r="X118" s="75">
        <f>(W118/Y118)*100</f>
        <v>65.957446808510639</v>
      </c>
      <c r="Y118" s="74">
        <f t="shared" si="76"/>
        <v>47</v>
      </c>
      <c r="AA118" s="76"/>
      <c r="AB118" s="76"/>
      <c r="AC118" s="76"/>
      <c r="AD118" s="74">
        <f>U118</f>
        <v>16</v>
      </c>
      <c r="AE118" s="76"/>
      <c r="AF118" s="76"/>
      <c r="AG118" s="76"/>
      <c r="AH118" s="74">
        <f>W118</f>
        <v>31</v>
      </c>
      <c r="AI118" s="74">
        <f>SUM(AA118:AH118)</f>
        <v>47</v>
      </c>
    </row>
    <row r="119" spans="1:35">
      <c r="A119" s="48" t="s">
        <v>111</v>
      </c>
      <c r="B119" s="49"/>
      <c r="C119" s="50"/>
      <c r="D119" s="49"/>
      <c r="E119" s="50"/>
      <c r="F119" s="49"/>
      <c r="G119" s="50"/>
      <c r="H119" s="49"/>
      <c r="I119" s="50"/>
      <c r="J119" s="49">
        <v>3</v>
      </c>
      <c r="K119" s="50">
        <v>2</v>
      </c>
      <c r="L119" s="49">
        <v>42</v>
      </c>
      <c r="M119" s="50">
        <v>45</v>
      </c>
      <c r="N119" s="49">
        <v>65</v>
      </c>
      <c r="O119" s="50">
        <v>55</v>
      </c>
      <c r="P119" s="49">
        <v>13</v>
      </c>
      <c r="Q119" s="50">
        <v>6</v>
      </c>
      <c r="R119" s="49">
        <v>6</v>
      </c>
      <c r="S119" s="51">
        <v>237</v>
      </c>
      <c r="U119" s="77">
        <f>SUM(O119:R119)</f>
        <v>80</v>
      </c>
      <c r="V119" s="78">
        <f t="shared" si="75"/>
        <v>33.755274261603375</v>
      </c>
      <c r="W119" s="77">
        <f>SUM(B119:N119)</f>
        <v>157</v>
      </c>
      <c r="X119" s="78">
        <f>(W119/Y119)*100</f>
        <v>66.244725738396625</v>
      </c>
      <c r="Y119" s="77">
        <f t="shared" si="76"/>
        <v>237</v>
      </c>
      <c r="AA119" s="79"/>
      <c r="AB119" s="79"/>
      <c r="AC119" s="79"/>
      <c r="AD119" s="77">
        <f>U119</f>
        <v>80</v>
      </c>
      <c r="AE119" s="79"/>
      <c r="AF119" s="79"/>
      <c r="AG119" s="79"/>
      <c r="AH119" s="77">
        <f>W119</f>
        <v>157</v>
      </c>
      <c r="AI119" s="77">
        <f>SUM(AA119:AH119)</f>
        <v>237</v>
      </c>
    </row>
    <row r="120" spans="1:35">
      <c r="A120" s="9" t="s">
        <v>21</v>
      </c>
      <c r="B120" s="10"/>
      <c r="C120" s="11"/>
      <c r="D120" s="10">
        <v>1</v>
      </c>
      <c r="E120" s="11">
        <v>2</v>
      </c>
      <c r="F120" s="10">
        <v>2</v>
      </c>
      <c r="G120" s="11">
        <v>4</v>
      </c>
      <c r="H120" s="10">
        <v>2</v>
      </c>
      <c r="I120" s="11">
        <v>11</v>
      </c>
      <c r="J120" s="10">
        <v>7</v>
      </c>
      <c r="K120" s="11">
        <v>23</v>
      </c>
      <c r="L120" s="10">
        <v>40</v>
      </c>
      <c r="M120" s="11">
        <v>50</v>
      </c>
      <c r="N120" s="10">
        <v>91</v>
      </c>
      <c r="O120" s="11">
        <v>110</v>
      </c>
      <c r="P120" s="10">
        <v>97</v>
      </c>
      <c r="Q120" s="11">
        <v>23</v>
      </c>
      <c r="R120" s="10">
        <v>2</v>
      </c>
      <c r="S120" s="25">
        <v>465</v>
      </c>
      <c r="U120" s="86">
        <f>SUM(U121:U131)</f>
        <v>232</v>
      </c>
      <c r="V120" s="87">
        <f t="shared" si="75"/>
        <v>49.892473118279568</v>
      </c>
      <c r="W120" s="86">
        <f>SUM(W121:W131)</f>
        <v>233</v>
      </c>
      <c r="X120" s="87">
        <f t="shared" ref="X120" si="77">(W120/Y120)*100</f>
        <v>50.107526881720432</v>
      </c>
      <c r="Y120" s="86">
        <f t="shared" ref="Y120" si="78">SUM(U120,W120)</f>
        <v>465</v>
      </c>
      <c r="Z120" s="64"/>
      <c r="AA120" s="86">
        <f t="shared" ref="AA120:AH120" si="79">SUM(AA121:AA131)</f>
        <v>0</v>
      </c>
      <c r="AB120" s="86">
        <f t="shared" si="79"/>
        <v>0</v>
      </c>
      <c r="AC120" s="86">
        <f t="shared" si="79"/>
        <v>0</v>
      </c>
      <c r="AD120" s="86">
        <f t="shared" si="79"/>
        <v>232</v>
      </c>
      <c r="AE120" s="86">
        <f t="shared" si="79"/>
        <v>0</v>
      </c>
      <c r="AF120" s="86">
        <f t="shared" si="79"/>
        <v>0</v>
      </c>
      <c r="AG120" s="86">
        <f t="shared" si="79"/>
        <v>0</v>
      </c>
      <c r="AH120" s="86">
        <f t="shared" si="79"/>
        <v>233</v>
      </c>
      <c r="AI120" s="86">
        <f t="shared" ref="AI120" si="80">SUM(AA120:AH120)</f>
        <v>465</v>
      </c>
    </row>
    <row r="121" spans="1:35">
      <c r="A121" s="37" t="s">
        <v>112</v>
      </c>
      <c r="B121" s="15"/>
      <c r="C121" s="16"/>
      <c r="D121" s="15"/>
      <c r="E121" s="16"/>
      <c r="F121" s="15"/>
      <c r="G121" s="16"/>
      <c r="H121" s="15"/>
      <c r="I121" s="16"/>
      <c r="J121" s="15"/>
      <c r="K121" s="16"/>
      <c r="L121" s="15"/>
      <c r="M121" s="16"/>
      <c r="N121" s="15"/>
      <c r="O121" s="16"/>
      <c r="P121" s="15"/>
      <c r="Q121" s="16"/>
      <c r="R121" s="15"/>
      <c r="S121" s="17"/>
      <c r="U121" s="71"/>
      <c r="V121" s="72"/>
      <c r="W121" s="71"/>
      <c r="X121" s="72"/>
      <c r="Y121" s="71"/>
      <c r="AA121" s="73"/>
      <c r="AB121" s="73"/>
      <c r="AC121" s="73"/>
      <c r="AD121" s="73"/>
      <c r="AE121" s="73"/>
      <c r="AF121" s="73"/>
      <c r="AG121" s="73"/>
      <c r="AH121" s="73"/>
      <c r="AI121" s="71"/>
    </row>
    <row r="122" spans="1:35">
      <c r="A122" s="52" t="s">
        <v>113</v>
      </c>
      <c r="B122" s="53"/>
      <c r="C122" s="54"/>
      <c r="D122" s="53"/>
      <c r="E122" s="54">
        <v>1</v>
      </c>
      <c r="F122" s="53">
        <v>1</v>
      </c>
      <c r="G122" s="54">
        <v>2</v>
      </c>
      <c r="H122" s="53">
        <v>1</v>
      </c>
      <c r="I122" s="54">
        <v>1</v>
      </c>
      <c r="J122" s="53">
        <v>1</v>
      </c>
      <c r="K122" s="54">
        <v>6</v>
      </c>
      <c r="L122" s="53"/>
      <c r="M122" s="54"/>
      <c r="N122" s="53"/>
      <c r="O122" s="54"/>
      <c r="P122" s="53"/>
      <c r="Q122" s="54"/>
      <c r="R122" s="53"/>
      <c r="S122" s="55">
        <v>13</v>
      </c>
      <c r="U122" s="74">
        <f t="shared" ref="U122:U128" si="81">SUM(O122:R122)</f>
        <v>0</v>
      </c>
      <c r="V122" s="75">
        <f t="shared" ref="V122:V128" si="82">(U122/Y122)*100</f>
        <v>0</v>
      </c>
      <c r="W122" s="74">
        <f t="shared" ref="W122:W128" si="83">SUM(B122:N122)</f>
        <v>13</v>
      </c>
      <c r="X122" s="75">
        <f t="shared" ref="X122:X128" si="84">(W122/Y122)*100</f>
        <v>100</v>
      </c>
      <c r="Y122" s="74">
        <f t="shared" ref="Y122:Y128" si="85">SUM(U122,W122)</f>
        <v>13</v>
      </c>
      <c r="AA122" s="76"/>
      <c r="AB122" s="76"/>
      <c r="AC122" s="76"/>
      <c r="AD122" s="74">
        <f t="shared" ref="AD122:AD128" si="86">U122</f>
        <v>0</v>
      </c>
      <c r="AE122" s="76"/>
      <c r="AF122" s="76"/>
      <c r="AG122" s="76"/>
      <c r="AH122" s="74">
        <f t="shared" ref="AH122:AH128" si="87">W122</f>
        <v>13</v>
      </c>
      <c r="AI122" s="74">
        <f t="shared" ref="AI122:AI128" si="88">SUM(AA122:AH122)</f>
        <v>13</v>
      </c>
    </row>
    <row r="123" spans="1:35">
      <c r="A123" s="44" t="s">
        <v>114</v>
      </c>
      <c r="B123" s="45"/>
      <c r="C123" s="46"/>
      <c r="D123" s="45"/>
      <c r="E123" s="46"/>
      <c r="F123" s="45"/>
      <c r="G123" s="46"/>
      <c r="H123" s="45"/>
      <c r="I123" s="46">
        <v>1</v>
      </c>
      <c r="J123" s="45">
        <v>1</v>
      </c>
      <c r="K123" s="46"/>
      <c r="L123" s="45">
        <v>17</v>
      </c>
      <c r="M123" s="46">
        <v>10</v>
      </c>
      <c r="N123" s="45">
        <v>37</v>
      </c>
      <c r="O123" s="46">
        <v>22</v>
      </c>
      <c r="P123" s="45">
        <v>28</v>
      </c>
      <c r="Q123" s="46">
        <v>4</v>
      </c>
      <c r="R123" s="45"/>
      <c r="S123" s="47">
        <v>120</v>
      </c>
      <c r="U123" s="74">
        <f t="shared" si="81"/>
        <v>54</v>
      </c>
      <c r="V123" s="75">
        <f t="shared" si="82"/>
        <v>45</v>
      </c>
      <c r="W123" s="74">
        <f t="shared" si="83"/>
        <v>66</v>
      </c>
      <c r="X123" s="75">
        <f t="shared" si="84"/>
        <v>55.000000000000007</v>
      </c>
      <c r="Y123" s="74">
        <f t="shared" si="85"/>
        <v>120</v>
      </c>
      <c r="AA123" s="76"/>
      <c r="AB123" s="76"/>
      <c r="AC123" s="76"/>
      <c r="AD123" s="74">
        <f t="shared" si="86"/>
        <v>54</v>
      </c>
      <c r="AE123" s="76"/>
      <c r="AF123" s="76"/>
      <c r="AG123" s="76"/>
      <c r="AH123" s="74">
        <f t="shared" si="87"/>
        <v>66</v>
      </c>
      <c r="AI123" s="74">
        <f t="shared" si="88"/>
        <v>120</v>
      </c>
    </row>
    <row r="124" spans="1:35">
      <c r="A124" s="44" t="s">
        <v>115</v>
      </c>
      <c r="B124" s="45"/>
      <c r="C124" s="46"/>
      <c r="D124" s="45"/>
      <c r="E124" s="46"/>
      <c r="F124" s="45"/>
      <c r="G124" s="46">
        <v>1</v>
      </c>
      <c r="H124" s="45"/>
      <c r="I124" s="46">
        <v>1</v>
      </c>
      <c r="J124" s="45">
        <v>1</v>
      </c>
      <c r="K124" s="46">
        <v>6</v>
      </c>
      <c r="L124" s="45">
        <v>7</v>
      </c>
      <c r="M124" s="46">
        <v>10</v>
      </c>
      <c r="N124" s="45">
        <v>15</v>
      </c>
      <c r="O124" s="46">
        <v>32</v>
      </c>
      <c r="P124" s="45">
        <v>26</v>
      </c>
      <c r="Q124" s="46">
        <v>4</v>
      </c>
      <c r="R124" s="45"/>
      <c r="S124" s="47">
        <v>103</v>
      </c>
      <c r="U124" s="74">
        <f t="shared" si="81"/>
        <v>62</v>
      </c>
      <c r="V124" s="75">
        <f t="shared" si="82"/>
        <v>60.194174757281552</v>
      </c>
      <c r="W124" s="74">
        <f t="shared" si="83"/>
        <v>41</v>
      </c>
      <c r="X124" s="75">
        <f t="shared" si="84"/>
        <v>39.805825242718448</v>
      </c>
      <c r="Y124" s="74">
        <f t="shared" si="85"/>
        <v>103</v>
      </c>
      <c r="AA124" s="76"/>
      <c r="AB124" s="76"/>
      <c r="AC124" s="76"/>
      <c r="AD124" s="74">
        <f t="shared" si="86"/>
        <v>62</v>
      </c>
      <c r="AE124" s="76"/>
      <c r="AF124" s="76"/>
      <c r="AG124" s="76"/>
      <c r="AH124" s="74">
        <f t="shared" si="87"/>
        <v>41</v>
      </c>
      <c r="AI124" s="74">
        <f t="shared" si="88"/>
        <v>103</v>
      </c>
    </row>
    <row r="125" spans="1:35">
      <c r="A125" s="44" t="s">
        <v>116</v>
      </c>
      <c r="B125" s="45"/>
      <c r="C125" s="46"/>
      <c r="D125" s="45"/>
      <c r="E125" s="46"/>
      <c r="F125" s="45"/>
      <c r="G125" s="46"/>
      <c r="H125" s="45"/>
      <c r="I125" s="46">
        <v>1</v>
      </c>
      <c r="J125" s="45">
        <v>2</v>
      </c>
      <c r="K125" s="46">
        <v>1</v>
      </c>
      <c r="L125" s="45">
        <v>4</v>
      </c>
      <c r="M125" s="46">
        <v>4</v>
      </c>
      <c r="N125" s="45">
        <v>13</v>
      </c>
      <c r="O125" s="46">
        <v>8</v>
      </c>
      <c r="P125" s="45">
        <v>9</v>
      </c>
      <c r="Q125" s="46">
        <v>7</v>
      </c>
      <c r="R125" s="45">
        <v>2</v>
      </c>
      <c r="S125" s="47">
        <v>51</v>
      </c>
      <c r="U125" s="74">
        <f t="shared" si="81"/>
        <v>26</v>
      </c>
      <c r="V125" s="75">
        <f t="shared" si="82"/>
        <v>50.980392156862742</v>
      </c>
      <c r="W125" s="74">
        <f t="shared" si="83"/>
        <v>25</v>
      </c>
      <c r="X125" s="75">
        <f t="shared" si="84"/>
        <v>49.019607843137251</v>
      </c>
      <c r="Y125" s="74">
        <f t="shared" si="85"/>
        <v>51</v>
      </c>
      <c r="AA125" s="76"/>
      <c r="AB125" s="76"/>
      <c r="AC125" s="76"/>
      <c r="AD125" s="74">
        <f t="shared" si="86"/>
        <v>26</v>
      </c>
      <c r="AE125" s="76"/>
      <c r="AF125" s="76"/>
      <c r="AG125" s="76"/>
      <c r="AH125" s="74">
        <f t="shared" si="87"/>
        <v>25</v>
      </c>
      <c r="AI125" s="74">
        <f t="shared" si="88"/>
        <v>51</v>
      </c>
    </row>
    <row r="126" spans="1:35">
      <c r="A126" s="44" t="s">
        <v>117</v>
      </c>
      <c r="B126" s="45"/>
      <c r="C126" s="46"/>
      <c r="D126" s="45">
        <v>1</v>
      </c>
      <c r="E126" s="46">
        <v>1</v>
      </c>
      <c r="F126" s="45"/>
      <c r="G126" s="46"/>
      <c r="H126" s="45"/>
      <c r="I126" s="46">
        <v>3</v>
      </c>
      <c r="J126" s="45">
        <v>1</v>
      </c>
      <c r="K126" s="46">
        <v>8</v>
      </c>
      <c r="L126" s="45">
        <v>7</v>
      </c>
      <c r="M126" s="46">
        <v>17</v>
      </c>
      <c r="N126" s="45">
        <v>14</v>
      </c>
      <c r="O126" s="46">
        <v>38</v>
      </c>
      <c r="P126" s="45">
        <v>21</v>
      </c>
      <c r="Q126" s="46"/>
      <c r="R126" s="45"/>
      <c r="S126" s="47">
        <v>111</v>
      </c>
      <c r="U126" s="74">
        <f t="shared" si="81"/>
        <v>59</v>
      </c>
      <c r="V126" s="75">
        <f t="shared" si="82"/>
        <v>53.153153153153156</v>
      </c>
      <c r="W126" s="74">
        <f t="shared" si="83"/>
        <v>52</v>
      </c>
      <c r="X126" s="75">
        <f t="shared" si="84"/>
        <v>46.846846846846844</v>
      </c>
      <c r="Y126" s="74">
        <f t="shared" si="85"/>
        <v>111</v>
      </c>
      <c r="AA126" s="76"/>
      <c r="AB126" s="76"/>
      <c r="AC126" s="76"/>
      <c r="AD126" s="74">
        <f t="shared" si="86"/>
        <v>59</v>
      </c>
      <c r="AE126" s="76"/>
      <c r="AF126" s="76"/>
      <c r="AG126" s="76"/>
      <c r="AH126" s="74">
        <f t="shared" si="87"/>
        <v>52</v>
      </c>
      <c r="AI126" s="74">
        <f t="shared" si="88"/>
        <v>111</v>
      </c>
    </row>
    <row r="127" spans="1:35">
      <c r="A127" s="44" t="s">
        <v>118</v>
      </c>
      <c r="B127" s="45"/>
      <c r="C127" s="46"/>
      <c r="D127" s="45"/>
      <c r="E127" s="46"/>
      <c r="F127" s="45">
        <v>1</v>
      </c>
      <c r="G127" s="46">
        <v>1</v>
      </c>
      <c r="H127" s="45"/>
      <c r="I127" s="46">
        <v>1</v>
      </c>
      <c r="J127" s="45">
        <v>1</v>
      </c>
      <c r="K127" s="46">
        <v>1</v>
      </c>
      <c r="L127" s="45">
        <v>5</v>
      </c>
      <c r="M127" s="46">
        <v>6</v>
      </c>
      <c r="N127" s="45">
        <v>6</v>
      </c>
      <c r="O127" s="46">
        <v>9</v>
      </c>
      <c r="P127" s="45">
        <v>8</v>
      </c>
      <c r="Q127" s="46"/>
      <c r="R127" s="45"/>
      <c r="S127" s="47">
        <v>39</v>
      </c>
      <c r="U127" s="74">
        <f t="shared" si="81"/>
        <v>17</v>
      </c>
      <c r="V127" s="75">
        <f t="shared" si="82"/>
        <v>43.589743589743591</v>
      </c>
      <c r="W127" s="74">
        <f t="shared" si="83"/>
        <v>22</v>
      </c>
      <c r="X127" s="75">
        <f t="shared" si="84"/>
        <v>56.410256410256409</v>
      </c>
      <c r="Y127" s="74">
        <f t="shared" si="85"/>
        <v>39</v>
      </c>
      <c r="AA127" s="76"/>
      <c r="AB127" s="76"/>
      <c r="AC127" s="76"/>
      <c r="AD127" s="74">
        <f t="shared" si="86"/>
        <v>17</v>
      </c>
      <c r="AE127" s="76"/>
      <c r="AF127" s="76"/>
      <c r="AG127" s="76"/>
      <c r="AH127" s="74">
        <f t="shared" si="87"/>
        <v>22</v>
      </c>
      <c r="AI127" s="74">
        <f t="shared" si="88"/>
        <v>39</v>
      </c>
    </row>
    <row r="128" spans="1:35">
      <c r="A128" s="48" t="s">
        <v>119</v>
      </c>
      <c r="B128" s="49"/>
      <c r="C128" s="50"/>
      <c r="D128" s="49"/>
      <c r="E128" s="50"/>
      <c r="F128" s="49"/>
      <c r="G128" s="50"/>
      <c r="H128" s="49"/>
      <c r="I128" s="50"/>
      <c r="J128" s="49"/>
      <c r="K128" s="50"/>
      <c r="L128" s="49"/>
      <c r="M128" s="50"/>
      <c r="N128" s="49"/>
      <c r="O128" s="50">
        <v>1</v>
      </c>
      <c r="P128" s="49">
        <v>1</v>
      </c>
      <c r="Q128" s="50">
        <v>6</v>
      </c>
      <c r="R128" s="49"/>
      <c r="S128" s="51">
        <v>8</v>
      </c>
      <c r="U128" s="74">
        <f t="shared" si="81"/>
        <v>8</v>
      </c>
      <c r="V128" s="75">
        <f t="shared" si="82"/>
        <v>100</v>
      </c>
      <c r="W128" s="74">
        <f t="shared" si="83"/>
        <v>0</v>
      </c>
      <c r="X128" s="75">
        <f t="shared" si="84"/>
        <v>0</v>
      </c>
      <c r="Y128" s="74">
        <f t="shared" si="85"/>
        <v>8</v>
      </c>
      <c r="AA128" s="76"/>
      <c r="AB128" s="76"/>
      <c r="AC128" s="76"/>
      <c r="AD128" s="74">
        <f t="shared" si="86"/>
        <v>8</v>
      </c>
      <c r="AE128" s="76"/>
      <c r="AF128" s="76"/>
      <c r="AG128" s="76"/>
      <c r="AH128" s="74">
        <f t="shared" si="87"/>
        <v>0</v>
      </c>
      <c r="AI128" s="74">
        <f t="shared" si="88"/>
        <v>8</v>
      </c>
    </row>
    <row r="129" spans="1:35">
      <c r="A129" s="37" t="s">
        <v>120</v>
      </c>
      <c r="B129" s="15"/>
      <c r="C129" s="16"/>
      <c r="D129" s="15"/>
      <c r="E129" s="16"/>
      <c r="F129" s="15"/>
      <c r="G129" s="16"/>
      <c r="H129" s="15"/>
      <c r="I129" s="16"/>
      <c r="J129" s="15"/>
      <c r="K129" s="16"/>
      <c r="L129" s="15"/>
      <c r="M129" s="16"/>
      <c r="N129" s="15"/>
      <c r="O129" s="16"/>
      <c r="P129" s="15"/>
      <c r="Q129" s="16"/>
      <c r="R129" s="15"/>
      <c r="S129" s="17"/>
      <c r="U129" s="74"/>
      <c r="V129" s="75"/>
      <c r="W129" s="74"/>
      <c r="X129" s="75"/>
      <c r="Y129" s="74"/>
      <c r="AA129" s="76"/>
      <c r="AB129" s="76"/>
      <c r="AC129" s="76"/>
      <c r="AD129" s="74"/>
      <c r="AE129" s="76"/>
      <c r="AF129" s="76"/>
      <c r="AG129" s="76"/>
      <c r="AH129" s="74"/>
      <c r="AI129" s="74"/>
    </row>
    <row r="130" spans="1:35">
      <c r="A130" s="52" t="s">
        <v>121</v>
      </c>
      <c r="B130" s="53"/>
      <c r="C130" s="54"/>
      <c r="D130" s="53"/>
      <c r="E130" s="54"/>
      <c r="F130" s="53"/>
      <c r="G130" s="54"/>
      <c r="H130" s="53">
        <v>1</v>
      </c>
      <c r="I130" s="54">
        <v>3</v>
      </c>
      <c r="J130" s="53"/>
      <c r="K130" s="54">
        <v>1</v>
      </c>
      <c r="L130" s="53"/>
      <c r="M130" s="54">
        <v>3</v>
      </c>
      <c r="N130" s="53">
        <v>6</v>
      </c>
      <c r="O130" s="54"/>
      <c r="P130" s="53">
        <v>4</v>
      </c>
      <c r="Q130" s="54"/>
      <c r="R130" s="53"/>
      <c r="S130" s="55">
        <v>18</v>
      </c>
      <c r="U130" s="74">
        <f>SUM(O130:R130)</f>
        <v>4</v>
      </c>
      <c r="V130" s="75">
        <f>(U130/Y130)*100</f>
        <v>22.222222222222221</v>
      </c>
      <c r="W130" s="74">
        <f>SUM(B130:N130)</f>
        <v>14</v>
      </c>
      <c r="X130" s="75">
        <f>(W130/Y130)*100</f>
        <v>77.777777777777786</v>
      </c>
      <c r="Y130" s="74">
        <f t="shared" ref="Y130:Y131" si="89">SUM(U130,W130)</f>
        <v>18</v>
      </c>
      <c r="AA130" s="76"/>
      <c r="AB130" s="76"/>
      <c r="AC130" s="76"/>
      <c r="AD130" s="74">
        <f>U130</f>
        <v>4</v>
      </c>
      <c r="AE130" s="76"/>
      <c r="AF130" s="76"/>
      <c r="AG130" s="76"/>
      <c r="AH130" s="74">
        <f>W130</f>
        <v>14</v>
      </c>
      <c r="AI130" s="74">
        <f>SUM(AA130:AH130)</f>
        <v>18</v>
      </c>
    </row>
    <row r="131" spans="1:35">
      <c r="A131" s="48" t="s">
        <v>122</v>
      </c>
      <c r="B131" s="49"/>
      <c r="C131" s="50"/>
      <c r="D131" s="49"/>
      <c r="E131" s="50"/>
      <c r="F131" s="49"/>
      <c r="G131" s="50"/>
      <c r="H131" s="49"/>
      <c r="I131" s="50"/>
      <c r="J131" s="49"/>
      <c r="K131" s="50"/>
      <c r="L131" s="49"/>
      <c r="M131" s="50"/>
      <c r="N131" s="49"/>
      <c r="O131" s="50"/>
      <c r="P131" s="49"/>
      <c r="Q131" s="50">
        <v>2</v>
      </c>
      <c r="R131" s="49"/>
      <c r="S131" s="51">
        <v>2</v>
      </c>
      <c r="U131" s="77">
        <f>SUM(O131:R131)</f>
        <v>2</v>
      </c>
      <c r="V131" s="78">
        <f>(U131/Y131)*100</f>
        <v>100</v>
      </c>
      <c r="W131" s="77">
        <f>SUM(B131:N131)</f>
        <v>0</v>
      </c>
      <c r="X131" s="78">
        <f>(W131/Y131)*100</f>
        <v>0</v>
      </c>
      <c r="Y131" s="77">
        <f t="shared" si="89"/>
        <v>2</v>
      </c>
      <c r="AA131" s="79"/>
      <c r="AB131" s="79"/>
      <c r="AC131" s="79"/>
      <c r="AD131" s="77">
        <f>U131</f>
        <v>2</v>
      </c>
      <c r="AE131" s="79"/>
      <c r="AF131" s="79"/>
      <c r="AG131" s="79"/>
      <c r="AH131" s="77">
        <f>W131</f>
        <v>0</v>
      </c>
      <c r="AI131" s="77">
        <f>SUM(AA131:AH131)</f>
        <v>2</v>
      </c>
    </row>
    <row r="132" spans="1:35">
      <c r="A132" s="9" t="s">
        <v>24</v>
      </c>
      <c r="B132" s="10"/>
      <c r="C132" s="11"/>
      <c r="D132" s="10">
        <v>1</v>
      </c>
      <c r="E132" s="11">
        <v>1</v>
      </c>
      <c r="F132" s="10">
        <v>5</v>
      </c>
      <c r="G132" s="11">
        <v>2</v>
      </c>
      <c r="H132" s="10">
        <v>10</v>
      </c>
      <c r="I132" s="11">
        <v>12</v>
      </c>
      <c r="J132" s="10">
        <v>9</v>
      </c>
      <c r="K132" s="11">
        <v>9</v>
      </c>
      <c r="L132" s="10">
        <v>19</v>
      </c>
      <c r="M132" s="11">
        <v>29</v>
      </c>
      <c r="N132" s="10">
        <v>51</v>
      </c>
      <c r="O132" s="11">
        <v>53</v>
      </c>
      <c r="P132" s="10">
        <v>65</v>
      </c>
      <c r="Q132" s="11">
        <v>23</v>
      </c>
      <c r="R132" s="10">
        <v>6</v>
      </c>
      <c r="S132" s="25">
        <v>295</v>
      </c>
      <c r="U132" s="86">
        <f>SUM(U133:U143)</f>
        <v>147</v>
      </c>
      <c r="V132" s="87">
        <f>(U132/Y132)*100</f>
        <v>49.830508474576277</v>
      </c>
      <c r="W132" s="86">
        <f>SUM(W133:W143)</f>
        <v>148</v>
      </c>
      <c r="X132" s="87">
        <f>(W132/Y132)*100</f>
        <v>50.169491525423723</v>
      </c>
      <c r="Y132" s="86">
        <f>SUM(U132,W132)</f>
        <v>295</v>
      </c>
      <c r="Z132" s="64"/>
      <c r="AA132" s="86">
        <f>SUM(AA133:AA143)</f>
        <v>0</v>
      </c>
      <c r="AB132" s="86">
        <f t="shared" ref="AB132:AH132" si="90">SUM(AB133:AB143)</f>
        <v>0</v>
      </c>
      <c r="AC132" s="86">
        <f t="shared" si="90"/>
        <v>0</v>
      </c>
      <c r="AD132" s="86">
        <f t="shared" si="90"/>
        <v>147</v>
      </c>
      <c r="AE132" s="86">
        <f t="shared" si="90"/>
        <v>0</v>
      </c>
      <c r="AF132" s="86">
        <f t="shared" si="90"/>
        <v>0</v>
      </c>
      <c r="AG132" s="86">
        <f t="shared" si="90"/>
        <v>0</v>
      </c>
      <c r="AH132" s="86">
        <f t="shared" si="90"/>
        <v>148</v>
      </c>
      <c r="AI132" s="86">
        <f>SUM(AA132:AH132)</f>
        <v>295</v>
      </c>
    </row>
    <row r="133" spans="1:35">
      <c r="A133" s="37" t="s">
        <v>99</v>
      </c>
      <c r="B133" s="15"/>
      <c r="C133" s="16"/>
      <c r="D133" s="15"/>
      <c r="E133" s="16"/>
      <c r="F133" s="15"/>
      <c r="G133" s="16"/>
      <c r="H133" s="15"/>
      <c r="I133" s="16"/>
      <c r="J133" s="15"/>
      <c r="K133" s="16"/>
      <c r="L133" s="15"/>
      <c r="M133" s="16"/>
      <c r="N133" s="15"/>
      <c r="O133" s="16"/>
      <c r="P133" s="15"/>
      <c r="Q133" s="16"/>
      <c r="R133" s="15"/>
      <c r="S133" s="17"/>
      <c r="U133" s="71"/>
      <c r="V133" s="72"/>
      <c r="W133" s="71"/>
      <c r="X133" s="72"/>
      <c r="Y133" s="71"/>
      <c r="AA133" s="73"/>
      <c r="AB133" s="73"/>
      <c r="AC133" s="73"/>
      <c r="AD133" s="73"/>
      <c r="AE133" s="73"/>
      <c r="AF133" s="73"/>
      <c r="AG133" s="73"/>
      <c r="AH133" s="73"/>
      <c r="AI133" s="71"/>
    </row>
    <row r="134" spans="1:35">
      <c r="A134" s="52" t="s">
        <v>123</v>
      </c>
      <c r="B134" s="53"/>
      <c r="C134" s="54"/>
      <c r="D134" s="53">
        <v>1</v>
      </c>
      <c r="E134" s="54"/>
      <c r="F134" s="53">
        <v>3</v>
      </c>
      <c r="G134" s="54"/>
      <c r="H134" s="53">
        <v>6</v>
      </c>
      <c r="I134" s="54">
        <v>4</v>
      </c>
      <c r="J134" s="53">
        <v>2</v>
      </c>
      <c r="K134" s="54">
        <v>2</v>
      </c>
      <c r="L134" s="53">
        <v>10</v>
      </c>
      <c r="M134" s="54">
        <v>9</v>
      </c>
      <c r="N134" s="53">
        <v>21</v>
      </c>
      <c r="O134" s="54">
        <v>13</v>
      </c>
      <c r="P134" s="53"/>
      <c r="Q134" s="54"/>
      <c r="R134" s="53"/>
      <c r="S134" s="55">
        <v>71</v>
      </c>
      <c r="U134" s="74">
        <f t="shared" ref="U134:U143" si="91">SUM(O134:R134)</f>
        <v>13</v>
      </c>
      <c r="V134" s="75">
        <f t="shared" ref="V134:V144" si="92">(U134/Y134)*100</f>
        <v>18.30985915492958</v>
      </c>
      <c r="W134" s="74">
        <f t="shared" ref="W134:W143" si="93">SUM(B134:N134)</f>
        <v>58</v>
      </c>
      <c r="X134" s="75">
        <f t="shared" ref="X134:X144" si="94">(W134/Y134)*100</f>
        <v>81.690140845070431</v>
      </c>
      <c r="Y134" s="74">
        <f t="shared" ref="Y134:Y143" si="95">SUM(U134,W134)</f>
        <v>71</v>
      </c>
      <c r="AA134" s="76"/>
      <c r="AB134" s="76"/>
      <c r="AC134" s="76"/>
      <c r="AD134" s="74">
        <f t="shared" ref="AD134:AD143" si="96">U134</f>
        <v>13</v>
      </c>
      <c r="AE134" s="76"/>
      <c r="AF134" s="76"/>
      <c r="AG134" s="76"/>
      <c r="AH134" s="74">
        <f t="shared" ref="AH134:AH143" si="97">W134</f>
        <v>58</v>
      </c>
      <c r="AI134" s="74">
        <f t="shared" ref="AI134:AI143" si="98">SUM(AA134:AH134)</f>
        <v>71</v>
      </c>
    </row>
    <row r="135" spans="1:35">
      <c r="A135" s="44" t="s">
        <v>124</v>
      </c>
      <c r="B135" s="45"/>
      <c r="C135" s="46"/>
      <c r="D135" s="45"/>
      <c r="E135" s="46"/>
      <c r="F135" s="45"/>
      <c r="G135" s="46"/>
      <c r="H135" s="45"/>
      <c r="I135" s="46">
        <v>1</v>
      </c>
      <c r="J135" s="45"/>
      <c r="K135" s="46">
        <v>1</v>
      </c>
      <c r="L135" s="45">
        <v>1</v>
      </c>
      <c r="M135" s="46"/>
      <c r="N135" s="45"/>
      <c r="O135" s="46"/>
      <c r="P135" s="45"/>
      <c r="Q135" s="46"/>
      <c r="R135" s="45"/>
      <c r="S135" s="47">
        <v>3</v>
      </c>
      <c r="U135" s="74">
        <f t="shared" si="91"/>
        <v>0</v>
      </c>
      <c r="V135" s="75">
        <f t="shared" si="92"/>
        <v>0</v>
      </c>
      <c r="W135" s="74">
        <f t="shared" si="93"/>
        <v>3</v>
      </c>
      <c r="X135" s="75">
        <f t="shared" si="94"/>
        <v>100</v>
      </c>
      <c r="Y135" s="74">
        <f t="shared" si="95"/>
        <v>3</v>
      </c>
      <c r="AA135" s="76"/>
      <c r="AB135" s="76"/>
      <c r="AC135" s="76"/>
      <c r="AD135" s="74">
        <f t="shared" si="96"/>
        <v>0</v>
      </c>
      <c r="AE135" s="76"/>
      <c r="AF135" s="76"/>
      <c r="AG135" s="76"/>
      <c r="AH135" s="74">
        <f t="shared" si="97"/>
        <v>3</v>
      </c>
      <c r="AI135" s="74">
        <f t="shared" si="98"/>
        <v>3</v>
      </c>
    </row>
    <row r="136" spans="1:35">
      <c r="A136" s="44" t="s">
        <v>125</v>
      </c>
      <c r="B136" s="45"/>
      <c r="C136" s="46"/>
      <c r="D136" s="45"/>
      <c r="E136" s="46"/>
      <c r="F136" s="45"/>
      <c r="G136" s="46"/>
      <c r="H136" s="45"/>
      <c r="I136" s="46"/>
      <c r="J136" s="45"/>
      <c r="K136" s="46"/>
      <c r="L136" s="45">
        <v>2</v>
      </c>
      <c r="M136" s="46">
        <v>3</v>
      </c>
      <c r="N136" s="45">
        <v>7</v>
      </c>
      <c r="O136" s="46">
        <v>4</v>
      </c>
      <c r="P136" s="45">
        <v>41</v>
      </c>
      <c r="Q136" s="46">
        <v>5</v>
      </c>
      <c r="R136" s="45"/>
      <c r="S136" s="47">
        <v>62</v>
      </c>
      <c r="U136" s="74">
        <f t="shared" si="91"/>
        <v>50</v>
      </c>
      <c r="V136" s="75">
        <f t="shared" si="92"/>
        <v>80.645161290322577</v>
      </c>
      <c r="W136" s="74">
        <f t="shared" si="93"/>
        <v>12</v>
      </c>
      <c r="X136" s="75">
        <f t="shared" si="94"/>
        <v>19.35483870967742</v>
      </c>
      <c r="Y136" s="74">
        <f t="shared" si="95"/>
        <v>62</v>
      </c>
      <c r="AA136" s="76"/>
      <c r="AB136" s="76"/>
      <c r="AC136" s="76"/>
      <c r="AD136" s="74">
        <f t="shared" si="96"/>
        <v>50</v>
      </c>
      <c r="AE136" s="76"/>
      <c r="AF136" s="76"/>
      <c r="AG136" s="76"/>
      <c r="AH136" s="74">
        <f t="shared" si="97"/>
        <v>12</v>
      </c>
      <c r="AI136" s="74">
        <f t="shared" si="98"/>
        <v>62</v>
      </c>
    </row>
    <row r="137" spans="1:35">
      <c r="A137" s="44" t="s">
        <v>126</v>
      </c>
      <c r="B137" s="45"/>
      <c r="C137" s="46"/>
      <c r="D137" s="45"/>
      <c r="E137" s="46"/>
      <c r="F137" s="45"/>
      <c r="G137" s="46"/>
      <c r="H137" s="45"/>
      <c r="I137" s="46"/>
      <c r="J137" s="45"/>
      <c r="K137" s="46"/>
      <c r="L137" s="45"/>
      <c r="M137" s="46"/>
      <c r="N137" s="45">
        <v>1</v>
      </c>
      <c r="O137" s="46">
        <v>1</v>
      </c>
      <c r="P137" s="45">
        <v>2</v>
      </c>
      <c r="Q137" s="46">
        <v>1</v>
      </c>
      <c r="R137" s="45"/>
      <c r="S137" s="47">
        <v>5</v>
      </c>
      <c r="U137" s="74">
        <f t="shared" si="91"/>
        <v>4</v>
      </c>
      <c r="V137" s="75">
        <f t="shared" si="92"/>
        <v>80</v>
      </c>
      <c r="W137" s="74">
        <f t="shared" si="93"/>
        <v>1</v>
      </c>
      <c r="X137" s="75">
        <f t="shared" si="94"/>
        <v>20</v>
      </c>
      <c r="Y137" s="74">
        <f t="shared" si="95"/>
        <v>5</v>
      </c>
      <c r="AA137" s="76"/>
      <c r="AB137" s="76"/>
      <c r="AC137" s="76"/>
      <c r="AD137" s="74">
        <f t="shared" si="96"/>
        <v>4</v>
      </c>
      <c r="AE137" s="76"/>
      <c r="AF137" s="76"/>
      <c r="AG137" s="76"/>
      <c r="AH137" s="74">
        <f t="shared" si="97"/>
        <v>1</v>
      </c>
      <c r="AI137" s="74">
        <f t="shared" si="98"/>
        <v>5</v>
      </c>
    </row>
    <row r="138" spans="1:35">
      <c r="A138" s="44" t="s">
        <v>127</v>
      </c>
      <c r="B138" s="45"/>
      <c r="C138" s="46"/>
      <c r="D138" s="45"/>
      <c r="E138" s="46"/>
      <c r="F138" s="45"/>
      <c r="G138" s="46"/>
      <c r="H138" s="45">
        <v>1</v>
      </c>
      <c r="I138" s="46"/>
      <c r="J138" s="45"/>
      <c r="K138" s="46">
        <v>1</v>
      </c>
      <c r="L138" s="45"/>
      <c r="M138" s="46"/>
      <c r="N138" s="45"/>
      <c r="O138" s="46"/>
      <c r="P138" s="45"/>
      <c r="Q138" s="46"/>
      <c r="R138" s="45"/>
      <c r="S138" s="47">
        <v>2</v>
      </c>
      <c r="U138" s="74">
        <f t="shared" si="91"/>
        <v>0</v>
      </c>
      <c r="V138" s="75">
        <f t="shared" si="92"/>
        <v>0</v>
      </c>
      <c r="W138" s="74">
        <f t="shared" si="93"/>
        <v>2</v>
      </c>
      <c r="X138" s="75">
        <f t="shared" si="94"/>
        <v>100</v>
      </c>
      <c r="Y138" s="74">
        <f t="shared" si="95"/>
        <v>2</v>
      </c>
      <c r="AA138" s="76"/>
      <c r="AB138" s="76"/>
      <c r="AC138" s="76"/>
      <c r="AD138" s="74">
        <f t="shared" si="96"/>
        <v>0</v>
      </c>
      <c r="AE138" s="76"/>
      <c r="AF138" s="76"/>
      <c r="AG138" s="76"/>
      <c r="AH138" s="74">
        <f t="shared" si="97"/>
        <v>2</v>
      </c>
      <c r="AI138" s="74">
        <f t="shared" si="98"/>
        <v>2</v>
      </c>
    </row>
    <row r="139" spans="1:35">
      <c r="A139" s="44" t="s">
        <v>128</v>
      </c>
      <c r="B139" s="45"/>
      <c r="C139" s="46"/>
      <c r="D139" s="45"/>
      <c r="E139" s="46">
        <v>1</v>
      </c>
      <c r="F139" s="45"/>
      <c r="G139" s="46">
        <v>1</v>
      </c>
      <c r="H139" s="45"/>
      <c r="I139" s="46">
        <v>3</v>
      </c>
      <c r="J139" s="45">
        <v>1</v>
      </c>
      <c r="K139" s="46">
        <v>2</v>
      </c>
      <c r="L139" s="45">
        <v>2</v>
      </c>
      <c r="M139" s="46">
        <v>8</v>
      </c>
      <c r="N139" s="45">
        <v>4</v>
      </c>
      <c r="O139" s="46">
        <v>13</v>
      </c>
      <c r="P139" s="45">
        <v>7</v>
      </c>
      <c r="Q139" s="46"/>
      <c r="R139" s="45"/>
      <c r="S139" s="47">
        <v>42</v>
      </c>
      <c r="U139" s="74">
        <f t="shared" si="91"/>
        <v>20</v>
      </c>
      <c r="V139" s="75">
        <f t="shared" si="92"/>
        <v>47.619047619047613</v>
      </c>
      <c r="W139" s="74">
        <f t="shared" si="93"/>
        <v>22</v>
      </c>
      <c r="X139" s="75">
        <f t="shared" si="94"/>
        <v>52.380952380952387</v>
      </c>
      <c r="Y139" s="74">
        <f t="shared" si="95"/>
        <v>42</v>
      </c>
      <c r="AA139" s="76"/>
      <c r="AB139" s="76"/>
      <c r="AC139" s="76"/>
      <c r="AD139" s="74">
        <f t="shared" si="96"/>
        <v>20</v>
      </c>
      <c r="AE139" s="76"/>
      <c r="AF139" s="76"/>
      <c r="AG139" s="76"/>
      <c r="AH139" s="74">
        <f t="shared" si="97"/>
        <v>22</v>
      </c>
      <c r="AI139" s="74">
        <f t="shared" si="98"/>
        <v>42</v>
      </c>
    </row>
    <row r="140" spans="1:35">
      <c r="A140" s="44" t="s">
        <v>129</v>
      </c>
      <c r="B140" s="45"/>
      <c r="C140" s="46"/>
      <c r="D140" s="45"/>
      <c r="E140" s="46"/>
      <c r="F140" s="45">
        <v>2</v>
      </c>
      <c r="G140" s="46">
        <v>1</v>
      </c>
      <c r="H140" s="45">
        <v>3</v>
      </c>
      <c r="I140" s="46">
        <v>4</v>
      </c>
      <c r="J140" s="45">
        <v>6</v>
      </c>
      <c r="K140" s="46">
        <v>2</v>
      </c>
      <c r="L140" s="45">
        <v>4</v>
      </c>
      <c r="M140" s="46">
        <v>9</v>
      </c>
      <c r="N140" s="45">
        <v>16</v>
      </c>
      <c r="O140" s="46">
        <v>20</v>
      </c>
      <c r="P140" s="45">
        <v>8</v>
      </c>
      <c r="Q140" s="46"/>
      <c r="R140" s="45"/>
      <c r="S140" s="47">
        <v>75</v>
      </c>
      <c r="U140" s="74">
        <f t="shared" si="91"/>
        <v>28</v>
      </c>
      <c r="V140" s="75">
        <f t="shared" si="92"/>
        <v>37.333333333333336</v>
      </c>
      <c r="W140" s="74">
        <f t="shared" si="93"/>
        <v>47</v>
      </c>
      <c r="X140" s="75">
        <f t="shared" si="94"/>
        <v>62.666666666666671</v>
      </c>
      <c r="Y140" s="74">
        <f t="shared" si="95"/>
        <v>75</v>
      </c>
      <c r="AA140" s="76"/>
      <c r="AB140" s="76"/>
      <c r="AC140" s="76"/>
      <c r="AD140" s="74">
        <f t="shared" si="96"/>
        <v>28</v>
      </c>
      <c r="AE140" s="76"/>
      <c r="AF140" s="76"/>
      <c r="AG140" s="76"/>
      <c r="AH140" s="74">
        <f t="shared" si="97"/>
        <v>47</v>
      </c>
      <c r="AI140" s="74">
        <f t="shared" si="98"/>
        <v>75</v>
      </c>
    </row>
    <row r="141" spans="1:35">
      <c r="A141" s="44" t="s">
        <v>130</v>
      </c>
      <c r="B141" s="45"/>
      <c r="C141" s="46"/>
      <c r="D141" s="45"/>
      <c r="E141" s="46"/>
      <c r="F141" s="45"/>
      <c r="G141" s="46"/>
      <c r="H141" s="45"/>
      <c r="I141" s="46"/>
      <c r="J141" s="45"/>
      <c r="K141" s="46">
        <v>1</v>
      </c>
      <c r="L141" s="45"/>
      <c r="M141" s="46"/>
      <c r="N141" s="45"/>
      <c r="O141" s="46">
        <v>2</v>
      </c>
      <c r="P141" s="45">
        <v>7</v>
      </c>
      <c r="Q141" s="46">
        <v>8</v>
      </c>
      <c r="R141" s="45">
        <v>5</v>
      </c>
      <c r="S141" s="47">
        <v>23</v>
      </c>
      <c r="U141" s="74">
        <f t="shared" si="91"/>
        <v>22</v>
      </c>
      <c r="V141" s="75">
        <f t="shared" si="92"/>
        <v>95.652173913043484</v>
      </c>
      <c r="W141" s="74">
        <f t="shared" si="93"/>
        <v>1</v>
      </c>
      <c r="X141" s="75">
        <f t="shared" si="94"/>
        <v>4.3478260869565215</v>
      </c>
      <c r="Y141" s="74">
        <f t="shared" si="95"/>
        <v>23</v>
      </c>
      <c r="AA141" s="76"/>
      <c r="AB141" s="76"/>
      <c r="AC141" s="76"/>
      <c r="AD141" s="74">
        <f t="shared" si="96"/>
        <v>22</v>
      </c>
      <c r="AE141" s="76"/>
      <c r="AF141" s="76"/>
      <c r="AG141" s="76"/>
      <c r="AH141" s="74">
        <f t="shared" si="97"/>
        <v>1</v>
      </c>
      <c r="AI141" s="74">
        <f t="shared" si="98"/>
        <v>23</v>
      </c>
    </row>
    <row r="142" spans="1:35">
      <c r="A142" s="44" t="s">
        <v>131</v>
      </c>
      <c r="B142" s="45"/>
      <c r="C142" s="46"/>
      <c r="D142" s="45"/>
      <c r="E142" s="46"/>
      <c r="F142" s="45"/>
      <c r="G142" s="46"/>
      <c r="H142" s="45"/>
      <c r="I142" s="46"/>
      <c r="J142" s="45"/>
      <c r="K142" s="46"/>
      <c r="L142" s="45"/>
      <c r="M142" s="46"/>
      <c r="N142" s="45"/>
      <c r="O142" s="46"/>
      <c r="P142" s="45"/>
      <c r="Q142" s="46">
        <v>3</v>
      </c>
      <c r="R142" s="45"/>
      <c r="S142" s="47">
        <v>3</v>
      </c>
      <c r="U142" s="74">
        <f t="shared" si="91"/>
        <v>3</v>
      </c>
      <c r="V142" s="75">
        <f t="shared" si="92"/>
        <v>100</v>
      </c>
      <c r="W142" s="74">
        <f t="shared" si="93"/>
        <v>0</v>
      </c>
      <c r="X142" s="75">
        <f t="shared" si="94"/>
        <v>0</v>
      </c>
      <c r="Y142" s="74">
        <f t="shared" si="95"/>
        <v>3</v>
      </c>
      <c r="AA142" s="76"/>
      <c r="AB142" s="76"/>
      <c r="AC142" s="76"/>
      <c r="AD142" s="74">
        <f t="shared" si="96"/>
        <v>3</v>
      </c>
      <c r="AE142" s="76"/>
      <c r="AF142" s="76"/>
      <c r="AG142" s="76"/>
      <c r="AH142" s="74">
        <f t="shared" si="97"/>
        <v>0</v>
      </c>
      <c r="AI142" s="74">
        <f t="shared" si="98"/>
        <v>3</v>
      </c>
    </row>
    <row r="143" spans="1:35">
      <c r="A143" s="56" t="s">
        <v>132</v>
      </c>
      <c r="B143" s="57"/>
      <c r="C143" s="58"/>
      <c r="D143" s="57"/>
      <c r="E143" s="58"/>
      <c r="F143" s="57"/>
      <c r="G143" s="58"/>
      <c r="H143" s="57"/>
      <c r="I143" s="58"/>
      <c r="J143" s="57"/>
      <c r="K143" s="58"/>
      <c r="L143" s="57"/>
      <c r="M143" s="58"/>
      <c r="N143" s="57">
        <v>2</v>
      </c>
      <c r="O143" s="58"/>
      <c r="P143" s="57"/>
      <c r="Q143" s="58">
        <v>6</v>
      </c>
      <c r="R143" s="57">
        <v>1</v>
      </c>
      <c r="S143" s="59">
        <v>9</v>
      </c>
      <c r="U143" s="77">
        <f t="shared" si="91"/>
        <v>7</v>
      </c>
      <c r="V143" s="78">
        <f t="shared" si="92"/>
        <v>77.777777777777786</v>
      </c>
      <c r="W143" s="77">
        <f t="shared" si="93"/>
        <v>2</v>
      </c>
      <c r="X143" s="78">
        <f t="shared" si="94"/>
        <v>22.222222222222221</v>
      </c>
      <c r="Y143" s="77">
        <f t="shared" si="95"/>
        <v>9</v>
      </c>
      <c r="AA143" s="79"/>
      <c r="AB143" s="79"/>
      <c r="AC143" s="79"/>
      <c r="AD143" s="77">
        <f t="shared" si="96"/>
        <v>7</v>
      </c>
      <c r="AE143" s="79"/>
      <c r="AF143" s="79"/>
      <c r="AG143" s="79"/>
      <c r="AH143" s="77">
        <f t="shared" si="97"/>
        <v>2</v>
      </c>
      <c r="AI143" s="77">
        <f t="shared" si="98"/>
        <v>9</v>
      </c>
    </row>
    <row r="144" spans="1:35" ht="24" thickBot="1">
      <c r="A144" s="31" t="s">
        <v>2</v>
      </c>
      <c r="B144" s="32">
        <v>9</v>
      </c>
      <c r="C144" s="33">
        <v>9</v>
      </c>
      <c r="D144" s="32">
        <v>26</v>
      </c>
      <c r="E144" s="33">
        <v>31</v>
      </c>
      <c r="F144" s="32">
        <v>56</v>
      </c>
      <c r="G144" s="33">
        <v>83</v>
      </c>
      <c r="H144" s="32">
        <v>124</v>
      </c>
      <c r="I144" s="33">
        <v>178</v>
      </c>
      <c r="J144" s="32">
        <v>252</v>
      </c>
      <c r="K144" s="33">
        <v>334</v>
      </c>
      <c r="L144" s="32">
        <v>649</v>
      </c>
      <c r="M144" s="33">
        <v>799</v>
      </c>
      <c r="N144" s="32">
        <v>1252</v>
      </c>
      <c r="O144" s="33">
        <v>1939</v>
      </c>
      <c r="P144" s="32">
        <v>1356</v>
      </c>
      <c r="Q144" s="33">
        <v>478</v>
      </c>
      <c r="R144" s="32">
        <v>133</v>
      </c>
      <c r="S144" s="34">
        <v>7708</v>
      </c>
      <c r="U144" s="69">
        <f>SUM(U29,U6)</f>
        <v>3865</v>
      </c>
      <c r="V144" s="70">
        <f t="shared" si="92"/>
        <v>50.142708873897249</v>
      </c>
      <c r="W144" s="69">
        <f>SUM(W29,W6)</f>
        <v>3843</v>
      </c>
      <c r="X144" s="70">
        <f t="shared" si="94"/>
        <v>49.857291126102751</v>
      </c>
      <c r="Y144" s="69">
        <f>SUM(U144,W144)</f>
        <v>7708</v>
      </c>
      <c r="Z144" s="90"/>
      <c r="AA144" s="69">
        <f t="shared" ref="AA144:AI144" si="99">SUM(AA29,AA6)</f>
        <v>46</v>
      </c>
      <c r="AB144" s="69">
        <f t="shared" si="99"/>
        <v>41</v>
      </c>
      <c r="AC144" s="69">
        <f t="shared" si="99"/>
        <v>0</v>
      </c>
      <c r="AD144" s="69">
        <f t="shared" si="99"/>
        <v>3778</v>
      </c>
      <c r="AE144" s="69">
        <f t="shared" si="99"/>
        <v>40</v>
      </c>
      <c r="AF144" s="69">
        <f t="shared" si="99"/>
        <v>16</v>
      </c>
      <c r="AG144" s="69">
        <f t="shared" si="99"/>
        <v>6</v>
      </c>
      <c r="AH144" s="69">
        <f t="shared" si="99"/>
        <v>3781</v>
      </c>
      <c r="AI144" s="69">
        <f t="shared" si="99"/>
        <v>7708</v>
      </c>
    </row>
    <row r="145" spans="1:21">
      <c r="A145" s="1" t="s">
        <v>135</v>
      </c>
      <c r="U145" s="1" t="s">
        <v>147</v>
      </c>
    </row>
  </sheetData>
  <mergeCells count="9">
    <mergeCell ref="A4:A5"/>
    <mergeCell ref="B4:S4"/>
    <mergeCell ref="A1:S1"/>
    <mergeCell ref="A2:S2"/>
    <mergeCell ref="U4:X4"/>
    <mergeCell ref="Y4:Y5"/>
    <mergeCell ref="AA4:AD4"/>
    <mergeCell ref="AE4:AH4"/>
    <mergeCell ref="AI4:A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มสธ.2566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วินัย จิตต์ยม</dc:creator>
  <cp:lastModifiedBy>สิริกร ชุมทอง</cp:lastModifiedBy>
  <dcterms:created xsi:type="dcterms:W3CDTF">2025-05-07T02:52:59Z</dcterms:created>
  <dcterms:modified xsi:type="dcterms:W3CDTF">2025-05-08T07:19:56Z</dcterms:modified>
</cp:coreProperties>
</file>