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5. งานสารสนเทศยุทธศาสตร์\14.วรรณิศา\16.ข้อมูลทำ BI\ข้อมูลวิจัย\BI ผู้บริหาร\ข้อมูลข้อเสนอ 2564\รอบ 3-2564\ข้อมูลจากหน่วยงาน 3-64\"/>
    </mc:Choice>
  </mc:AlternateContent>
  <xr:revisionPtr revIDLastSave="0" documentId="13_ncr:1_{8FE9BCF5-5D2C-4821-A5C9-DC819155CBED}" xr6:coauthVersionLast="47" xr6:coauthVersionMax="47" xr10:uidLastSave="{00000000-0000-0000-0000-000000000000}"/>
  <bookViews>
    <workbookView xWindow="-120" yWindow="-120" windowWidth="20730" windowHeight="11160" tabRatio="313" xr2:uid="{00000000-000D-0000-FFFF-FFFF00000000}"/>
  </bookViews>
  <sheets>
    <sheet name="ข้อเสนอวิจัยรอบ 9 เดือน" sheetId="1" r:id="rId1"/>
    <sheet name="เงิน" sheetId="8" r:id="rId2"/>
    <sheet name="ลำดับสถานภาพ" sheetId="7" r:id="rId3"/>
    <sheet name="ลำดับแหล่งทุน" sheetId="5" r:id="rId4"/>
    <sheet name="ลำดับตำแหน่งทางวิชาการ" sheetId="6" r:id="rId5"/>
    <sheet name="ลำดับช่วงงบประมาณ" sheetId="2" r:id="rId6"/>
    <sheet name="ลำดับหน่วยงาน" sheetId="3" r:id="rId7"/>
    <sheet name="ลำดับกลุ่ม" sheetId="4" r:id="rId8"/>
  </sheets>
  <definedNames>
    <definedName name="_xlnm._FilterDatabase" localSheetId="0" hidden="1">'ข้อเสนอวิจัยรอบ 9 เดือน'!$A$1:$U$204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8" l="1"/>
  <c r="E8" i="8" s="1"/>
  <c r="C8" i="8"/>
  <c r="S5" i="1"/>
  <c r="S2" i="1"/>
  <c r="R204" i="1"/>
  <c r="S68" i="1"/>
  <c r="S6" i="1"/>
  <c r="S3" i="1"/>
  <c r="S58" i="1"/>
  <c r="S90" i="1"/>
  <c r="T145" i="1"/>
  <c r="S4" i="1"/>
  <c r="T68" i="1" l="1"/>
  <c r="T2" i="1"/>
  <c r="U2" i="1" l="1"/>
</calcChain>
</file>

<file path=xl/sharedStrings.xml><?xml version="1.0" encoding="utf-8"?>
<sst xmlns="http://schemas.openxmlformats.org/spreadsheetml/2006/main" count="2386" uniqueCount="573">
  <si>
    <t>ลำดับ</t>
  </si>
  <si>
    <t>แหล่งทุน</t>
  </si>
  <si>
    <t>หน่วยงานที่ให้ทุน</t>
  </si>
  <si>
    <t>ชื่อข้อเสนอโครงการ</t>
  </si>
  <si>
    <t>หัวหน้าโครงการ</t>
  </si>
  <si>
    <t>สังกัดหัวหน้าโครงการ</t>
  </si>
  <si>
    <t xml:space="preserve"> การบูรณาการ </t>
  </si>
  <si>
    <t xml:space="preserve"> หน่วยงานที่บูรณาการ </t>
  </si>
  <si>
    <t>หมายเหตุ</t>
  </si>
  <si>
    <t>วิจัยสถาบัน</t>
  </si>
  <si>
    <t>มหาวิทยาลัยสุโขทัยธรรมาธิราช</t>
  </si>
  <si>
    <t>โครงการวิเคราะห์ความคุ้มค่าของศูนย์ผลิตรายการวิทยุและโทรทัศน์เพื่อการศึกษา (EBPC) มหาวิทยาลัยสุโขทัยธรรมาธิราช</t>
  </si>
  <si>
    <t>สำนักเทคโนโลยีการศึกษา</t>
  </si>
  <si>
    <t>อยู่ระหว่างการพิจารณา</t>
  </si>
  <si>
    <t>แนวทางการพัฒนาระบบคลังหน่วยกิจที่เหมาะสมกับมหาวิทยาลัยสุโขทัยธรรมาธิราช</t>
  </si>
  <si>
    <t>สำนักทะเบียนและวัดผล</t>
  </si>
  <si>
    <t>การประเมินระบบคลังหน่วยกิต ของมหาวิทยาลัยสุโขทัยธรรมาธิราช</t>
  </si>
  <si>
    <t>ผศ.ดร.ศจี จิระโร</t>
  </si>
  <si>
    <t>ไม่มีการบูรณาการ</t>
  </si>
  <si>
    <t>การผลิตฉนวนความร้อนจากใบทองหลางลายและกระดาษใช้แล้ว</t>
  </si>
  <si>
    <t>มติ ไม่อนุมัติทุนอุดหนุนการวิจัย</t>
  </si>
  <si>
    <t>นายสุรเดช อธิคม</t>
  </si>
  <si>
    <t>สถาบันวิจัยและพัฒนา</t>
  </si>
  <si>
    <t>การพัฒนาระบบการออกแบบโครงสร้างบรรจุภัณฑ์และทดสอบเชิงวิศวกรรมในการฝึกทักษะเสมือนจริง</t>
  </si>
  <si>
    <t>การพัฒนาระบบการเพิ่มสมรรถนะการเรียนรู้ตลอดชีวิตในยุคไทยแลนด์ 4.0 ในกลุ่มอาชีพอุตสาหกรรมสร้างสรรค์ วัฒนธรรมและบริการที่มีมูลค่าสูง กรณีศึกษาเขตพื้นที่กรุงเทพฯ และปริมณฑล</t>
  </si>
  <si>
    <t>ผศ.ดร.วราภรณ์ สุดแสนชนานันท์</t>
  </si>
  <si>
    <t>การพัฒนารูปแบบการฝึกงานวิชาชีพสาธารณสุขในชุมชนสำหรับหลักสูตรสาธารณสุขศาสตรบัณฑิตในระบบการเรียนการสอนทางไกล</t>
  </si>
  <si>
    <t>การพัฒนากฎระเบียบภายใต้การบริหารจัดการโครงการความร่วมมือระหว่างกระทรวงมหาดไทยกับมหาวิทยาลัยสุโขทัยธรรมาธิราช</t>
  </si>
  <si>
    <t>รศ.วิมาน กฤตพลวิมาน</t>
  </si>
  <si>
    <t xml:space="preserve">อ.เบญจมาศ จันอำรุง       </t>
  </si>
  <si>
    <t>นางนุชนารถ คงหมื่นไวย</t>
  </si>
  <si>
    <t>สำนักวิชาการ</t>
  </si>
  <si>
    <t>การประเมินประสิทธิภาพระบบสารสนเทศงานอบรมเข้มชุดวิชาประสบการณ์วิชาชีพ (ระดับปริญญาตรี) มหาวิทยาลัยสุโขทัยธรรมาธิราช</t>
  </si>
  <si>
    <t>นายชวนิจ วงศ์จรรยา</t>
  </si>
  <si>
    <t>แนวทางการพัฒนารูปแบบการลดการออกกลางคันของนักศึกษามหาวิทยาลัยสุโขทัยธรรมาธิราช ระดับปริญญาตรี ในพื้นที่รับผิดชอบ 9 จังหวัด</t>
  </si>
  <si>
    <t xml:space="preserve">นางอรอุมา จิระธนิตกุล  </t>
  </si>
  <si>
    <t>ให้ชะลอไว้ก่อน เนื่องจากเป็นประเด็นที่มหาวิทยาลัยให้ความสำคัญ และอยู่ระหว่างการจัดทำโครงการศึกษาการออกกลางคันของนักศึกษามหาวิทยาลัยสุโขทัยธรรมธิราช ระดับปริญญาตรี</t>
  </si>
  <si>
    <t>ทุนวิจัยพัฒนาวิชาการ</t>
  </si>
  <si>
    <t>การพัฒนากฎหมายการศึกษากับมาตรการคุ้มครองเด็กจากการข่มเหงรังแกในรูปแบบดั้งเดิม และไซเบอร์</t>
  </si>
  <si>
    <t xml:space="preserve"> ไม่มีการบูรณาการ </t>
  </si>
  <si>
    <t>ความคิดทางสังคมและการเมืองของเฮเสียด</t>
  </si>
  <si>
    <t>ผลกระทบของหนี้ครัวเรือนต่อเสถียรภาพและการขยายตัวทางเศรษฐกิจของประเทศไทย</t>
  </si>
  <si>
    <t>ห้องแห่งเสียงสะท้อนออนไลน์กับการเมืองไทย</t>
  </si>
  <si>
    <t xml:space="preserve"> คะแนนไม่ผ่านเกณฑ์การพิจารณาข้อเสนอโครงการวิจัย ประจำปี 2564 </t>
  </si>
  <si>
    <t>การปราบปรามอย่างรุนแรงโดยรัฐกับการสลายการชุมนุมกลุ่มแนวร่วมประชาธิปไตยต่อต้านเผด็จการแห่งชาติ พ.ศ. 2553</t>
  </si>
  <si>
    <t xml:space="preserve">  ไม่ผ่านเกณฑ์การคัดกรอง </t>
  </si>
  <si>
    <t>การผลิตเชื้อเพลิงชีวมวลอัดเม็ดจากผักตบชวา</t>
  </si>
  <si>
    <t>ปัจจัยที่มีผลต่อการเลือกผู้ให้บริการส่งอาหารผ่านโมบายแอพพลิเคชั่นสำหรับผู้บริโภคในเขตกรุงเทพมหานคร</t>
  </si>
  <si>
    <t>การแก้ไขปรับปรุงมาตรการทางกฎหมายเกี่ยวกับการครอบครองปกปักษ์ในที่ดิน</t>
  </si>
  <si>
    <t>สถาบันการเงินชุมชนและกลุ่มออมทรัพย์กับการสร้างรายได้</t>
  </si>
  <si>
    <t xml:space="preserve"> ไม่ผ่านเกณฑ์การคัดกรอง </t>
  </si>
  <si>
    <t>การพัฒนาคำศัพท์ทางอารมณ์และความรู้สึก และการนำไปใช้ร่วมกับคุณลักษณะทางประชากรศาสตร์ และพฤติกรรมการบริโภคอาหารฟังก์ชันของกลุ่มผู้สูงอายุในเขตกรุงเทพฯ และปริมณฑล</t>
  </si>
  <si>
    <t>ความสัมพันธ์ระหว่างอารมณ์และความรู้สึก สมบัติทางกายภาพ เคมี และการประเมินทางประสาทสัมผัสที่มีต่อชาสมุนไพรในประเทศไทย</t>
  </si>
  <si>
    <t>การกำหนดราคาค่าผ่านทางที่ชดเชยผลกระทบภายนอกต่อสังคมของโครงการมอเตอร์เวย์นครปฐม-ชะอำ</t>
  </si>
  <si>
    <t xml:space="preserve">ปัจจัยด้านความปลอดภัยที่สัมพันธ์กับพฤติกรรมการปฏิบัติงานของพนักงานต้อนรับบนเครื่องบิน กรณีศึกษา บริษัท การบินไทย จำกัด </t>
  </si>
  <si>
    <t>การศึกษาความยาวที่เหมาะสมของแบบทดสอบมหาวิทยาลัยสุโขทัยธรรมาธิราช</t>
  </si>
  <si>
    <t xml:space="preserve">ปัจจัยที่มีความสัมพันธ์กับการติดเชื้อพยาธิเข็มหมุด (Enterobius vermicularis) ของเด็กในศูนย์พัฒนาเด็กเล็ก เทศบาลนครปากเกร็ด </t>
  </si>
  <si>
    <t>การคุ้มครองผู้บริโภคจากการขายสินค้าออนไลน์: กรณีการปลอมราคาสินค้า</t>
  </si>
  <si>
    <t>การตรียมความพร้อมด้านกฎหมายของประเทศไทยต่อการเข้าเป็นภาคีกรรมสารเจนีวา ว่าด้วยเครื่องหมายแหล่งกำเนิดและสิ่งบ่งชี้ทางภูมิศาสตร์</t>
  </si>
  <si>
    <t>การผลิตไก่พื้นเมืองและพฤติกรรมผู้บริโภคในการซื้อเนื้อไก่พื้นเมืองในจังหวัดปราจีนบุรี</t>
  </si>
  <si>
    <t>การเจริญและการสร้างเอนไซม์โปรติเนสของแบคทีเรียทนเกลือและพีเอชต่ำสายพันธุ์ Virgibacillus sp. SK37 ที่ได้จากวิวัฒนาการการปรับตัว</t>
  </si>
  <si>
    <t>การพัฒนากฎหมายภาษีอากรไทยในกรณีการจัดเก็บภาษีมูลค่าเพิ่มสำหรับการให้บริการทางอิเล็กทรอนิกส์จากต่างประเทศ</t>
  </si>
  <si>
    <t>การพัฒนาโปรแกรมการฝึกสมองสำหรับผู้สูงอายุไทยที่มีความเสี่ยงสูงต่อภาวะสมองเสื่อมอัลไซเมอร์</t>
  </si>
  <si>
    <t>ผลการสร้างเสริมความรู้ ทัศนคติ และพฤติกรรมการป้องกันการตั้งครรภ์วัยรุ่นในโรงเรียนประถมศึกษา อำเภอวารินชำราบ จังหวัดอุบลราชธานี</t>
  </si>
  <si>
    <t>การหาสภาวะที่เหมาะสมในการเคลือบนิกเกิลและโมลิบดีนัมไดซัลไฟด์บนผิวชิ้นงานพิมพ์สามมิติเอบีเอสโดยวิธีเคลือบผิวด้วยไฟฟ้า</t>
  </si>
  <si>
    <t>ความสำคัญทางภูมิรัฐศาสตร์ของประเทศไทยในความสัมพันธ์ระหว่างประเทศในทศวรรษที่ 2020</t>
  </si>
  <si>
    <t>อิทธิพลการโฆษณาออนไลน์ที่ส่งผลต่อทัศนคติและความตั้งใจซื้อผลิตภัณฑ์สมุนไพรของผู้บริโภคเจเนอเรชันวายในประเทศไทย</t>
  </si>
  <si>
    <t xml:space="preserve"> ขอยุติก่อนจัดทำสัญญารับทุน </t>
  </si>
  <si>
    <t>การศึกษาแนวทางการบริหารและการจัดการโครงการก่อสร้างภายใต้ผลกระทบของการแพร่ระบาดของโรคติดเชื้อโคโรนา 2019 ในประเทศไทย</t>
  </si>
  <si>
    <t>การประยุกต์ใช้เทคโนโลยีบล็อกเชนสำหรับระบบรับรองผลการเรียนแบบไมโคร</t>
  </si>
  <si>
    <t>ทุนวิจัยเพื่อเสริมสร้างศักยภาพการวิจัย</t>
  </si>
  <si>
    <t xml:space="preserve">รศ.ดร.ดวงเดือน พินสุวรรณ 
</t>
  </si>
  <si>
    <t xml:space="preserve"> มีการบูรณาการ </t>
  </si>
  <si>
    <t xml:space="preserve">รศ.ดร.ธนัทณัฏฐ์ ฉัตรภัครัตน์ 
</t>
  </si>
  <si>
    <t xml:space="preserve">รศ.ดร.มนวิภา วงรุจิระ 
</t>
  </si>
  <si>
    <t xml:space="preserve"> บูรณาการระหว่างสาขาวิชาใน มสธ.  </t>
  </si>
  <si>
    <t xml:space="preserve">รศ.ดร.สุทธีพร มูลศาสตร์ </t>
  </si>
  <si>
    <t xml:space="preserve"> บูรณาการระหว่างสาขาวิชาใน มสธ. และพื้นที่วิจัย (อง๕การบริหารส่วนตำบล และโรงพยาบาลส่งเสริมสุขภาพต.ท่าอิฐ  และ ต.บางตลาด อ.ปากเกร็ด นนทบุรี) </t>
  </si>
  <si>
    <t>การวิจัยการศึกษาทางไกล (ปกติ)</t>
  </si>
  <si>
    <t>การวิจัยการศึกษาทางไกล (นานาชาติ)</t>
  </si>
  <si>
    <t>แหล่งทุนภายนอก</t>
  </si>
  <si>
    <t>อยู่ระหว่างดำเนินการวิจัย</t>
  </si>
  <si>
    <t>ตำแหน่งทางวิชาการ</t>
  </si>
  <si>
    <t>ผู้ช่วยศาสตราจารย์</t>
  </si>
  <si>
    <t>อาจารย์</t>
  </si>
  <si>
    <t>อื่น ๆ</t>
  </si>
  <si>
    <t>รองศาสตราจารย์</t>
  </si>
  <si>
    <t>ศาสตราจารย์</t>
  </si>
  <si>
    <t>ช่วงงบประมาณ</t>
  </si>
  <si>
    <t>น้อยกว่า 100,000</t>
  </si>
  <si>
    <t>100,000 - 199,999</t>
  </si>
  <si>
    <t>200,000 - 299,999</t>
  </si>
  <si>
    <t>300,000 - 399,999</t>
  </si>
  <si>
    <t>400,000 - 499,999</t>
  </si>
  <si>
    <t>500,000 - 599,999</t>
  </si>
  <si>
    <t>700,000 - 799,999</t>
  </si>
  <si>
    <t>800,000 - 899,999</t>
  </si>
  <si>
    <t>900,000 - 999,999</t>
  </si>
  <si>
    <t>1,000,000 ขึ้นไป</t>
  </si>
  <si>
    <t>สถานภาพ</t>
  </si>
  <si>
    <t>ปีงบประมาณ</t>
  </si>
  <si>
    <t>เกษตรศาสตร์และสหกรณ์</t>
  </si>
  <si>
    <t>นิติศาสตร์</t>
  </si>
  <si>
    <t>นิเทศศาสตร์</t>
  </si>
  <si>
    <t xml:space="preserve">พยาบาลศาสตร์     </t>
  </si>
  <si>
    <t>มนุษยนิเวศศาสตร์</t>
  </si>
  <si>
    <t>รัฐศาสตร์</t>
  </si>
  <si>
    <t>วิทยาการจัดการ</t>
  </si>
  <si>
    <t>วิทยาศาสตร์และเทคโนโลยี</t>
  </si>
  <si>
    <t>ศิลปศาสตร์</t>
  </si>
  <si>
    <t>วิทยาศาสตร์สุขภาพ</t>
  </si>
  <si>
    <t>เศรษฐศาสตร์</t>
  </si>
  <si>
    <t>ศึกษาศาสตร์</t>
  </si>
  <si>
    <t>ผศ.ดร.กรรณ จรรยาวุฒิวรรณ์</t>
  </si>
  <si>
    <t>อ.ดร.สมเกียรติ แก้วเกาะสะบ้า</t>
  </si>
  <si>
    <t>อ.ดร.แววบุญ แย้มแสงสังข์</t>
  </si>
  <si>
    <t>อ.กรรณิการ์ ยิ้มนาค</t>
  </si>
  <si>
    <t>อ.ดร.จีรานุช บุดดีจีน</t>
  </si>
  <si>
    <t>อ.ดร.วสุ สุวรรณวิหค</t>
  </si>
  <si>
    <t>อ.สพ.ญ.มยุรินทร์ เหล่ารุจิสวัสดิ์</t>
  </si>
  <si>
    <t xml:space="preserve">ผศ.ดร.เกวลิน ต่อปัญญาชาญ
</t>
  </si>
  <si>
    <t>รศ.ดร.พิศาล มุกดารัศมี</t>
  </si>
  <si>
    <t xml:space="preserve">ผศ.ดร.กุลธิดา บรรจงศิริ
</t>
  </si>
  <si>
    <t>ผศ.จาตุรนต์ บุณยธนะ</t>
  </si>
  <si>
    <t>ผศ.ดร.จิราพร สุทันกิตระ</t>
  </si>
  <si>
    <t>การคุ้มครองลูกจ้างในกิจการที่มิได้แสวงหากำไรทางเศรษฐกิจ</t>
  </si>
  <si>
    <t>รศ.ณัฐพร เห็นเจริญเลิศ</t>
  </si>
  <si>
    <t>อ.ชัชชัย ลาภปรารถนา</t>
  </si>
  <si>
    <t xml:space="preserve"> ผศ.ดร.ณัฐศิษฏ์ ใจสอาด </t>
  </si>
  <si>
    <t>อ.ดร.ตะวัน  เดชภิรัตนมงคล</t>
  </si>
  <si>
    <t xml:space="preserve">ผศ.ดร.ธนกฤต โชติภาวริศ </t>
  </si>
  <si>
    <t>ผศ.ธนัชพร กังสังข์</t>
  </si>
  <si>
    <t>รศ.ธโสธร ตู้ทองคำ</t>
  </si>
  <si>
    <t>รศ.ดร.พิทักษ์ ศรีสุขใส</t>
  </si>
  <si>
    <t xml:space="preserve">อ.ดร.ปกกมล เหล่ารักษาวงษ์ </t>
  </si>
  <si>
    <t>อ.ดร.ปุริมปรัชญ์  คณิณพศุตย์</t>
  </si>
  <si>
    <t>ผศ.ดร.เปรมฤทัย น้อยหมื่นไวย</t>
  </si>
  <si>
    <t>อ.ดร.พิมพ์ประภา พาลพ่าย</t>
  </si>
  <si>
    <t>ผศ.ดร.อโณทัย งามวิชัยกิจ</t>
  </si>
  <si>
    <t>อ.ดร.พัชรี ผาสุก</t>
  </si>
  <si>
    <t>ผศ.ดร.พัทยา แก้วสาร</t>
  </si>
  <si>
    <t>รศ.ดร.ยุทธพร อิสรชัย</t>
  </si>
  <si>
    <t>รศ.ดร.ราณี อิสิชัยกุล</t>
  </si>
  <si>
    <t>ผศ.ดร.วรวลัญช์ โรจนพล</t>
  </si>
  <si>
    <t>อ.ดร.วรรณารัตน์ ลีสุขสวัสดิ์</t>
  </si>
  <si>
    <t xml:space="preserve">ผศ.ดร.วรินธร มณีรัตน์ </t>
  </si>
  <si>
    <t>รศ.ดร.อภิญญา วนเศรษฐ</t>
  </si>
  <si>
    <t>อ.ดร.วิศนันท์ อุปรมัย</t>
  </si>
  <si>
    <t>อ.ดร.สายน้ำผึ้ง ทองใส</t>
  </si>
  <si>
    <t xml:space="preserve">ผศ.ดร.ศรชัย สินสุวรรณ </t>
  </si>
  <si>
    <t>600,000 - 699,999</t>
  </si>
  <si>
    <t>หน่วยงาน</t>
  </si>
  <si>
    <t>ลำดับหน่วยงาน</t>
  </si>
  <si>
    <t>พยาบาลศาสตร์</t>
  </si>
  <si>
    <t>โครงการฯ ความร่วมมือ</t>
  </si>
  <si>
    <t>กองกฎหมาย</t>
  </si>
  <si>
    <t>กองกลาง</t>
  </si>
  <si>
    <t>กองคลัง</t>
  </si>
  <si>
    <t>กองทรัพยากรบุคคล</t>
  </si>
  <si>
    <t>กองแผนงาน</t>
  </si>
  <si>
    <t>กองพัสดุ</t>
  </si>
  <si>
    <t>กองอาคารสถานที่</t>
  </si>
  <si>
    <t>งานประสานศูนย์วิทยพัฒนา มสธ.</t>
  </si>
  <si>
    <t>ศูนย์ประสานงานการประกันคุณภาพการศึกษา</t>
  </si>
  <si>
    <t>ศูนย์สัมมนาและฝึกอบรม</t>
  </si>
  <si>
    <t>ศูนย์สารสนเทศ</t>
  </si>
  <si>
    <t>สถานตรวจสอบภายใน</t>
  </si>
  <si>
    <t>สถานวิเทศสัมพันธ์</t>
  </si>
  <si>
    <t>สำนักงานสภามหาวิทยาลัย</t>
  </si>
  <si>
    <t>สำนักงานอธิการบดี</t>
  </si>
  <si>
    <t>สำนักงานตรวจสอบภายใน</t>
  </si>
  <si>
    <t>หน่วยเลขานุการกิจ สอ</t>
  </si>
  <si>
    <t>งานประสานศูนย์วิทยพัฒนาฯ</t>
  </si>
  <si>
    <t>สถานพัฒนาบุคลากรเพื่อการศึกษาทางไกล</t>
  </si>
  <si>
    <t>สำนักงานสื่อสารองค์กร (สถานสื่อสารองค์กร)</t>
  </si>
  <si>
    <t>สถานวิจัยสถาบัน</t>
  </si>
  <si>
    <t>สำนักงานอุทยานการศึกษารัชมังคลาภิเษก</t>
  </si>
  <si>
    <t>สำนักการศึกษาต่อเนื่อง</t>
  </si>
  <si>
    <t>สำนักคอมพิวเตอร์</t>
  </si>
  <si>
    <t>สำนักบรรณสารสนเทศ</t>
  </si>
  <si>
    <t>สำนักบริการการศึกษา</t>
  </si>
  <si>
    <t>สำนักบัณฑิตศึกษา</t>
  </si>
  <si>
    <t>สำนักพิมพ์</t>
  </si>
  <si>
    <t>กลุ่ม</t>
  </si>
  <si>
    <t>สาขาวิชา</t>
  </si>
  <si>
    <t>สำนัก/สถาบัน</t>
  </si>
  <si>
    <t>นับ</t>
  </si>
  <si>
    <t>ตำแหน่ง</t>
  </si>
  <si>
    <t>อื่นๆ</t>
  </si>
  <si>
    <t xml:space="preserve"> บูรณาการระหว่างสาขาวิชาใน มสธ. และพื้นที่วิจัย  (อ.ปากเกร็ด  นทบุรี) </t>
  </si>
  <si>
    <t>ศูนย์วิทยบริการและชุมชนสัมพันธ์</t>
  </si>
  <si>
    <t>งบประมาณที่ขอรับ</t>
  </si>
  <si>
    <t>งบประมาณที่จัดสรร</t>
  </si>
  <si>
    <t>อยู่ระหว่างดำเนินการวิจัย 
สัญญาเลขที่ 2/2564
วันที่ 7 ธ.ค. 2563 - 6 ธ.ค. 2564</t>
  </si>
  <si>
    <t>อยู่ระหว่างดำเนินการวิจัย 
สัญญาเลขที่ 6/2564
วันที่ 8 ม.ค. 2564 - 7 ม.ค. 2565</t>
  </si>
  <si>
    <t>คะแนนไม่ผ่านเกณฑ์การพิจารณาข้อเสนอโครงการวิจัย ประจำปี 2564</t>
  </si>
  <si>
    <t>อยู่ระหว่างดำเนินการวิจัย 
สัญญาเลขที่ 3/2564
วันที่ 29 ธ.ค. 2563 - 28 ธ.ค. 2564</t>
  </si>
  <si>
    <t>อยู่ระหว่างดำเนินการวิจัย 
สัญญาเลขที่ 5/2564
วันที่ 29 ธ.ค. 2563 - 28 ธ.ค. 2564</t>
  </si>
  <si>
    <t>อยู่ระหว่างดำเนินการวิจัย 
สัญญาเลขที่ 1/2564
วันที่ 27 พ.ย. 2563 - 26 พ.ย. 2564</t>
  </si>
  <si>
    <t>อยู่ระหว่างดำเนินการวิจัย 
สัญญาเลขที่ 4/2564
วันที่ 29 ธ.ค. 2563 - 28 ธ.ค. 2564</t>
  </si>
  <si>
    <t>อยู่ระหว่างพิจารณาชุดโครงการฯ คือ
1. ผู้วิจัยปรับแก้ไขข้อเสนอโครงการวิจัย 
2. คณะกรรมการเฉพาะกิจพิจารณาการปรับแก้ไขและอนุมัติวงเงิน
3. รอการอนุมัติวงเงิน</t>
  </si>
  <si>
    <t>มีมติให้ชะลอการพิจารณา</t>
  </si>
  <si>
    <t>นางอรนุช กาญจนประกร</t>
  </si>
  <si>
    <t>สัญญาเลขที่ 7/2564
วันที่ 5 ก.พ. 2564 - 4 ก.พ. 2565</t>
  </si>
  <si>
    <t xml:space="preserve">สวจ.1/2564 
เริ่มต้น 8 มีนาคม 2564 - 8 กันยายน 2564 </t>
  </si>
  <si>
    <t>ศวช. มสธ. จันทบุรี</t>
  </si>
  <si>
    <t>ศวช. มสธ. อุบลราชธานี</t>
  </si>
  <si>
    <t>ศวช. มสธ. อุดรธานี</t>
  </si>
  <si>
    <t>ศวช. มสธ. สุโขทัย</t>
  </si>
  <si>
    <t>ศวช. มสธ. ลำปาง</t>
  </si>
  <si>
    <t>ศวช. มสธ. ยะลา</t>
  </si>
  <si>
    <t>ศวช. มสธ. เพชรบุรี</t>
  </si>
  <si>
    <t>ศวช. มสธ. นครสวรรค์</t>
  </si>
  <si>
    <t>ศวช. มสธ. นครศรีธรรมราช</t>
  </si>
  <si>
    <t>ศวช. มสธ. นครนายก</t>
  </si>
  <si>
    <t xml:space="preserve"> ขอยุติการขอรับทุนอุดหนุนการวิจัย</t>
  </si>
  <si>
    <t>ชะลอการพิจารณา</t>
  </si>
  <si>
    <t>อยู่ระหว่างการทำสัญญา</t>
  </si>
  <si>
    <t>ไม่อนุมัติทุนอุดหนุน</t>
  </si>
  <si>
    <t>ขอยุติการขอรับทุนอุดหนุน</t>
  </si>
  <si>
    <t>260,900</t>
  </si>
  <si>
    <t>0</t>
  </si>
  <si>
    <t>131,300</t>
  </si>
  <si>
    <t>111,900</t>
  </si>
  <si>
    <t>115,100</t>
  </si>
  <si>
    <t>149,340</t>
  </si>
  <si>
    <t>126,500</t>
  </si>
  <si>
    <t>110,100</t>
  </si>
  <si>
    <t>n/a</t>
  </si>
  <si>
    <t xml:space="preserve">การพัฒนาหลักสูตรการฝึกอบรมระยะสั้น เพื่อยกระดับทักษะดิจิทัลของแรงงานอุตสาหกรรมดิจิทัล ตามแนวทางปฏิรูปมหาวิทยาลัยสุโขทัยธรรมาธิราช ในการจัดการศึกษาระดับต่ำกว่าปริญญาตรี </t>
  </si>
  <si>
    <t>มีมติให้นักวิจัยปรับแก้ไขข้อเสนอโครงการวิจัย เกี่ยวกับการปรับตัวชี้วัดที่เหมาะสมกับชุดการฝึกอบรม ลดกลุ่มตัวอย่าง และเพิ่มเติมขอบเขตของประชากร</t>
  </si>
  <si>
    <t xml:space="preserve">ระบบสารสนเทศผลผลิตการวิจัยและนวัตกรรม ของมหาวิทยาลัยสุโขทัยธรรมาธิราช </t>
  </si>
  <si>
    <t>มีมติให้นักวิจัยปรับแก้ไขข้อเสนอโครงการวิจัย ปรับงบประมาณการวิจัยให้เป็นไปตามเกณฑ์การวิจัยสถาบันเชิงนโยบายฯ 300000 บาท</t>
  </si>
  <si>
    <t xml:space="preserve">มีมติให้นักวิจัยปรับแก้ไขข้อเสนอโครงการวิจัยเกี่ยวกับความเป็นมาและความสำคัญของปัญหา วัตถุประสงค์ และประโยฃน์ที่คาดว่าจะได้รับให้ชัดเจน </t>
  </si>
  <si>
    <t xml:space="preserve">การประเมินหลักสูตรบริหารธุรกิจบัณฑิต วิชาเอกการจัดการ หลักสูตรปรับปรุง พ.ศ.2560 สาขาวิชาวิทยาการจัดการ มหาวิทยาลัยสุโขทัยธรรมาธิราช </t>
  </si>
  <si>
    <t>มีมติให้นักวิจัยปรับแก้ไขข้อเสนอโครงการวิจัยเกี่ยวกับการเก็บข้อมูลกลุ่มตัวอย่างหากไม่สามารถดำเนินการเก็บข้อมูลได้ทันงบปี 64 ให้ขอทุนในงบประมาณ ปี 65 แทน  และปรับงบประมาณให้เป็นไปตามเกณฑ์การวิจัยจากงานประจำ</t>
  </si>
  <si>
    <t>การศึกษาความเป็นไปได้ในการเปิดหลักสูตรปรัชญาดุษฎีบัณฑิต วิชาเอกเศรษฐศาสตร์ประยุกต์ สาขาวิชาเศรษฐศาสตร์ มสธ</t>
  </si>
  <si>
    <t>มีมติให้นักวิจัยปรับแก้ไขข้อเสนอโครงการวิจัยเกี่ยวกับความสำคัญของปัญหา และกลุ่มประชากร</t>
  </si>
  <si>
    <t>มติไม่อนุมัติ</t>
  </si>
  <si>
    <t xml:space="preserve">การวัดผลการดำเนินงานทางการเงินของหลักสูตรรัฐประศาสนศาสตรบัณฑิต วิชาเอกการบริหารการปกครองท้องที่ โครงการความร่วมมือระหว่างกระทรวงมหาดไทยกับมหาวิทยาลัยสุโขทัยธรรมาธิราช </t>
  </si>
  <si>
    <t xml:space="preserve">การพัฒนารูปแบบการจัดกิจกรรมอบรมเข้มวิชาประสบการณ์วิชาชีพ (ปริญญาตรี) แบบออนไลน์ มหาวิทยาลัยสุโขทัยธรรมาธิราช </t>
  </si>
  <si>
    <t xml:space="preserve">มีมติให้นักวิจัยปรับแก้ไขข้อเสนอโครงการวิจัยเกี่ยวกับวัตถุประสงค์ </t>
  </si>
  <si>
    <t xml:space="preserve">การพัฒนาระบบบริการแนะแนวในรูปแบบคลินิกแนะแนว สำหรับนักศึกษามหาวิทยาลัยสุโขทัยธรรมาธิราช </t>
  </si>
  <si>
    <t>มีมติให้นักวิจัยปรับแก้ไขข้อเสนอโครงการวิจัยเกี่ยวกับความเป็นมาและความสำคัญของปัญหาให้ชัดเจน และปรับงบประมาณการวิจัยไม่เกิน 30000 บาท</t>
  </si>
  <si>
    <t xml:space="preserve">การประเมินหลักสูตรพยาบาลศาสตรมหาบัณฑิต สาขาวิชาการบริหารทางการพยาบาล สาวิชาพยาบาลศาสตร์ มหาวิทยาลัยสุโขทัยธรรมาธิราช </t>
  </si>
  <si>
    <t>มีมติให้นักวิจัยปรับแก้ไขข้อเสนอโครงการวิจัยเกี่ยวกับระเบียบวิธีวิจัย และปรับแก้ไขงบประมาณการวิจัยให้เป็นไปตามเกณฑ์การวิจัยจากงานประจำ คือ 30000 บาท</t>
  </si>
  <si>
    <t xml:space="preserve">คะแนนไม่ผ่านเกณฑ์การพิจารณาข้อเสนอโครงการวิจัย ประจำปี 2564 </t>
  </si>
  <si>
    <t xml:space="preserve">อยู่ระหว่างดำเนินการวิจัย 
สัญญาเลขที่ 8/2564 ลงวันที่ 23 มิถุนายน 2564
</t>
  </si>
  <si>
    <t>122,260</t>
  </si>
  <si>
    <t>สำนักการศึกษาตลอดชีวิตกับสาขาวิชาวิทยาศาสตร์และเทคโนโลยี มสธ.</t>
  </si>
  <si>
    <t>เลขที่สัญญา 1/2564 ตั้งแต่วันที่ 11 ก.พ. 64 ถึงวันที่ 10 ก.พ. 65</t>
  </si>
  <si>
    <t>แนวทางพัฒนาหลักสูตรส่งเสริมและพัฒนาการเกษตรนานาชาติในระบบการศึกษาทางไกล</t>
  </si>
  <si>
    <t>รศ.ดร.เฉลิมศักดิ์ ตุ้มหิรัญ</t>
  </si>
  <si>
    <t>149,400</t>
  </si>
  <si>
    <t>มหาวิทยาลัยในประเทศฟิลิปปินส์, ญี่ปุ่น และอเมริกา</t>
  </si>
  <si>
    <t>เลขที่สัญญา 2/2564 ตั้งแต่วันที่ 19 มี.ค. 64 ถึงวันที่ 18 มี.ค. 65</t>
  </si>
  <si>
    <t>นวัตกรรมระบบการเรียนรู้ตามแนวคิดเกมมิฟิเคชันเพื่อส่งเสริมความสามารถด้านความสร้างสรรค์ทางดิจิทัลของผู้เรียนระดับอุดมศึกษาในระบบการศึกษาทางไกล</t>
  </si>
  <si>
    <t>อ.ดร.พันทิพา อมรฤทธิ์</t>
  </si>
  <si>
    <t>243,600</t>
  </si>
  <si>
    <t>สาขาวิชามสธ. การเรียนการสอนของมหาวิทยาลัย</t>
  </si>
  <si>
    <t>เลขที่สัญญา 3/2564 ตั้งแต่วันที่ 15 มิ.ย. 64 ถึงวันที่ 14 มิ.ย. 65</t>
  </si>
  <si>
    <t>การพัฒนาแชทบอทปัญญาประดิษฐ์เพื่อส่งเสริมทักษะการเรียนรู้ในศตวรรษที่ 21 ด้านการรู้สารสนเทศ สื่อและเทคโนโลยีของผู้เรียนในระบบการศึกษาทางไกล</t>
  </si>
  <si>
    <t>อ.ดร.พัทธนันท์ บุตรฉุย</t>
  </si>
  <si>
    <t>238,580</t>
  </si>
  <si>
    <t>เลขที่สัญญา 4/2564 ตั้งแต่วันที่ 15 มิ.ย. 64 ถึงวันที่ 14 มิ.ย. 65</t>
  </si>
  <si>
    <t>การพัฒนาแชทบอทเพื่อตอบคำถามแบบอัตโนมัติสำหรับนักศึกษาปริญญาโท มหาวิทยาลัยสุโขทัยธรรมาธิราช</t>
  </si>
  <si>
    <t>ผศ.ดร.ทรงลักษณ์ สกุลวิจิตร์สินธุ</t>
  </si>
  <si>
    <t>172,700</t>
  </si>
  <si>
    <t>เลขที่สัญญา 5/2564 ตั้งแต่วันที่ 23 มิ.ย. 64 ถึงวันที่ 22 มิ.ย. 65</t>
  </si>
  <si>
    <t>การพัฒนาแชทบอทเพื่อให้บริการด้านสารสนเทศงานทะเบียนสำหรับนักศึกษาในระบบการศึกษาทางไกล</t>
  </si>
  <si>
    <t>อ.ดร.ศุภมาส ชุมแก้ว</t>
  </si>
  <si>
    <t>227,060</t>
  </si>
  <si>
    <t>ระบบงานทะเบียนนักศึกษา มสธ.</t>
  </si>
  <si>
    <t>เลขที่สัญญา 6/2564 ตั้งแต่วันที่ 28 มิ.ย. 64 ถึงวันที่ 27 มิ.ย. 65</t>
  </si>
  <si>
    <t>การศึกษาความพร้อมในการศึกษาทางไกลในยุคปกติใหม่ของนักศึกษาวิชาเอกส่งเสริมและพัฒนาการเกษตร มหาวิทยาลัยสุโขทัยธรรมาธิราช</t>
  </si>
  <si>
    <t>ผศ.ดร.พลสราญ สราญรมย์</t>
  </si>
  <si>
    <t>145,300</t>
  </si>
  <si>
    <t>คณะกรรมการเฉพาะกิจมีมติอนุมัติทุนอุดหนุนการวิจัย
(อยู่ระหว่างการจัดทำสัญญา)</t>
  </si>
  <si>
    <t>รูปแบบการจัดการเรียนการสอนทางไกลในยุคปกติใหม่ที่สอดคล้องกับความต้องการของนักศึกษาวิชาเอกส่งเสริมและพัฒนาการเกษตร มหาวิทยาลัยสุโขทัยธรรมธิราช</t>
  </si>
  <si>
    <t>รศ.ดร.สินีนุช ครุฑเมือง แสนเสริม</t>
  </si>
  <si>
    <t>153,800</t>
  </si>
  <si>
    <t>การพัฒนาระบบการจัดการทรัพยากรการเรียนรู้อัจฉริยะเพื่อสนับสนุนการเรียนรู้ออนไลน์แบบเปิดและการเรียนรู้ตลอดชีวิต</t>
  </si>
  <si>
    <t>430,300</t>
  </si>
  <si>
    <t>The University of Hong Kong และ The Chinese University of Hong Kong</t>
  </si>
  <si>
    <t>การประเมินผู้เรียนออนไลน์ของมหาวิทยาลัยสุโขทัยธรรมาธิราช: บทเรียนในช่วงการแพร่ระบาดโควิด-19</t>
  </si>
  <si>
    <t>อ.ดร.อนุสรณ์ เกิดศรี</t>
  </si>
  <si>
    <t>มหาวิทยาลัยเปิดในอาเซียน (OU5)</t>
  </si>
  <si>
    <t>คณะกรรมการเฉพาะกิจมีมติอนุมัติทุนอุดหนุนการวิจัย
(อยู่ระหว่างการยื่นขอเอกสารรับรองจริยธรรมการวิจัย)</t>
  </si>
  <si>
    <t>ปัจจัยที่มีผลต่อการรับรู้ด้านความปลอดภัยในการทำงานและความผูกพันต่อองค์การของบุคลากรสายการบินต้นทุนต่ำภายหลังการระบาดของโรคโควิด-19</t>
  </si>
  <si>
    <t>อยู่ระหว่างการพิจารณาข้อเสนอโครงการวิจัย</t>
  </si>
  <si>
    <t>การพัฒนาแบบจำลองการเรียนรู้ฐานสมรรถนะสำหรับการศึกษาทางไกลในยุคหลังโควิด-19 กรณีศึกษา เรื่อง 
ระบบการผลิตที่ยั่งยืนและเศรษฐกิจหมุนเวียน</t>
  </si>
  <si>
    <t>รศ.ดร.สุภาวดี ธีรธรรมากร</t>
  </si>
  <si>
    <t>โอกาสการเข้าถึงการศึกษาทางไกลของผู้สูงอายุในประเทศไทย</t>
  </si>
  <si>
    <t>ผศ.ดร.พิสิษฐ์ ณัฐประเสริฐ</t>
  </si>
  <si>
    <t>การศึกษาเปรียบเทียบสมรรถนะด้านการเรียนการสอน การวิจัย และการบริการนักศึกษา
ของมหาวิทยาลัยสุโขทัยธรรมาธิราชกับมหาวิทยาลัยเปิดในสากล</t>
  </si>
  <si>
    <t>ผศ.ดร.กุญชร เจือตี๋</t>
  </si>
  <si>
    <t>รูปแบบหลักสูตรแบบ Non-degree และระบบธนาคารหน่วยกิตของมหาวิทยาลัยสุโขทัยธรรมาธิราช</t>
  </si>
  <si>
    <t>รศ.ดร.นิรนาท แสนสา</t>
  </si>
  <si>
    <t>การพัฒนารูปแบบการจัดกิจกรรมการเรียนรู้ทางไกลในการให้คำปรึกษาการจัดทำวิทยานิพนธ์ของนักศึกษาระดับบัณฑิตศึกษา สาขาวิชาศึกษาศาสตร์ มหาวิทยาลัยสุโขทัยธรรมาธิราช</t>
  </si>
  <si>
    <t xml:space="preserve">รศ.ดร.นวลจิตต์ เชาวกีรติพงศ์ </t>
  </si>
  <si>
    <t>องค์กรปกครองส่วนท้องถิ่น</t>
  </si>
  <si>
    <t>การบังคับใช้กฎหมายสาธารณสุขอย่างมีประสิทธภาพ และแนวทางประยุกต์ใช้ พ.ร.บ. รักษาความสะอาดและเป็นระเบียบเรียบร้อยในบ้านเมือง พ.ศ. 2535 ครั้งที่ 1</t>
  </si>
  <si>
    <t>รศ.ดร.วิทยาธร ท่อแก้ว</t>
  </si>
  <si>
    <t>ศูนย์รณรงค์หาเสียงการเลือกตั้งทีมเปลี่ยนเพื่อสิ่งที่ดีกว่า</t>
  </si>
  <si>
    <t>การวิจัยและพัฒนาการรณรงค์หาเสียงเลือกตั้งนายกองค์การบริหารส่วนจังหวัดสตูล</t>
  </si>
  <si>
    <t>องค์การบริหารส่วนตำบลละหาร</t>
  </si>
  <si>
    <t>การสำรวจและประเมินความพึงพอใจของผู้รับบริการจากองค์การบริหารส่วนตำบลละหาร อำเภอบางบัวทอง จังหวัดนนทบุรี</t>
  </si>
  <si>
    <t>การบริหารงานงบประมาณของสถานศึกษา สังกัดองค์กรปกครองส่วนท้องถิ่น ครั้งที่ 1</t>
  </si>
  <si>
    <t>การบังคับใช้กฎหมายสาธารณสุขอย่างมีประสิทธิภาพ และแนวทางประยุกต์ใช้ พ.ร.บ. รักษาความสะอาดและเป็นระเบียบเรียบร้อยในบ้านเมือง พ.ศ. 2535 ครั้งที่ 1</t>
  </si>
  <si>
    <t>การบังคับใช้กฎหมายสาธารณสุขอย่างมีประสิทธิภาพ และแนวทางประยุกต์ใช้ พ.ร.บ. รักษาความสะอาดและเป็นระเบียบเรียบร้อยในบ้านเมือง พ.ศ. 2535 ครั้งที่ 2</t>
  </si>
  <si>
    <t>เทศบาลเมืองใหม่บางบัวทอง</t>
  </si>
  <si>
    <t>การสำรวจและประเมินความพึงพอใจของผู้รับบริการจากเทศบาลเมืองใหม่บางบัวทอง อำเภอบางบัวทอง จังหวัดนนทบุรี</t>
  </si>
  <si>
    <t>องค์การบริหารส่วนตำบลแสงสว่าง</t>
  </si>
  <si>
    <t>การประเมินและสำรวจความพึงพอใจของผู้รับบริการต่อองค์การบริหารส่วนตำบลแสงสว่าง อำเภอหนองแสง จังหวัดอุดรธานี</t>
  </si>
  <si>
    <t>นางเยียรยง  ไชยรัตน์</t>
  </si>
  <si>
    <t>องค์การบริหารส่วนตำบลบ้านค้อ</t>
  </si>
  <si>
    <t>การประเมินและสำรวจความพึงพอใจของผู้รับบริการต่อองค์การบริหารส่วนตำบลบ้านค้อ อำเภอบ้านผือ จังหวัดอุดรธานี</t>
  </si>
  <si>
    <t>องค์การบริหารส่วนตำบลหนองนาคำ</t>
  </si>
  <si>
    <t>การสำรวจประเมินความพึงพอใจของผู้รับบริการต่อองค์การบริหารส่วนตำบลหนองนาคำ อำเภอเมืองอุดรธานี จังหวัดอุดรธานี</t>
  </si>
  <si>
    <t>องค์การบริหารส่วนตำบลบ้านก้อง</t>
  </si>
  <si>
    <t>การสำรวจและประเมินความพึงพอใจของผู้รับบริการต่อองค์การบริหารส่วนตำบลบ้านก้อง อำเภอนายูง จังหวัดอุดรธานี</t>
  </si>
  <si>
    <t>องค์การบริหารส่วนตำบลบ้านม่วง</t>
  </si>
  <si>
    <t>การสำรวจประเมินความพึงพอใจของผู้รับบริการต่อองค์การบริหารส่วนตำบลบ้านม่วง อำเภอบ้านดุง จังหวัดอุดรธานี</t>
  </si>
  <si>
    <t>องค์การบริหารส่วนตำบลนาไหม</t>
  </si>
  <si>
    <t>การสำรวจประเมินความพึงพอใจของผู้รับบริการต่อองค์การบริหารส่วนตำบลนาไหม อำเภอบ้านดุง จังหวัดอุดรธานี</t>
  </si>
  <si>
    <t>องค์การบริหารส่วนตำบลหนองหลัก</t>
  </si>
  <si>
    <t>การสำรวจประเมินความพึงพอใจของผู้รับบริการต่อองค์การบริหารส่วนตำบลหนองหลัก อำเภอไชยวาน จังหวัดอุดรธานี</t>
  </si>
  <si>
    <t>องค์การบริหารส่วนตำบลเชียงหวาง</t>
  </si>
  <si>
    <t>การประเมินและสำรวจความพึงพอใจของผู้รับบริการต่อองค์การบริหารส่วนตำบลเชียงหวาง อำเภอเพ็ญ จังหวัดอุดรธานี</t>
  </si>
  <si>
    <t>เทศบาลตำบลโนนทอง</t>
  </si>
  <si>
    <t>การสำรวจประเมินความพึงพอใจของผู้รับบริการต่อเทศบาลตำบลโนนทอง อำเภอนายูง จังหวัดอุดรธานี</t>
  </si>
  <si>
    <t>เทศบาลตำบลปะโค</t>
  </si>
  <si>
    <t>การสำรวจประเมินความพึงพอใจของผู้รับบริการต่อเทศบาลตำบลปะโค อำเภอกุดจับ จังหวัดอุดรธานี</t>
  </si>
  <si>
    <t>เทศบาลตำบลบ้านเชียง</t>
  </si>
  <si>
    <t>การประเมินและสำรวจความพึงพอใจของผู้รับบริการต่อเทศบาลตำบลบ้านเชียง อำเภอหนองหาน จังหวัดอุดรธานี</t>
  </si>
  <si>
    <t>องค์การบริหารส่วนตำบลขอนยูง</t>
  </si>
  <si>
    <t>การประเมินและสำรวจความพึงพอใจของผู้รับบริการต่อองค์การบริหารส่วนตำบลขอนยูง อำเภอกุดจับ จังหวัดอุดรธานี</t>
  </si>
  <si>
    <t>เทศบาลตำบลบ้านธาตุ</t>
  </si>
  <si>
    <t>การสำรวจและประเมินความพึงพอใจของผู้รับบริการต่อเทศบาลตำบลบ้านธาตุ อำเภอเพ็ญ จังหวัดอุดรธานี</t>
  </si>
  <si>
    <t>เทศบาลตำบลโพนสูง</t>
  </si>
  <si>
    <t>การสำรวจประเมินความพึงพอใจของผู้รับบริการต่อเทศบาลตำบลโพนสูง อำเภอไชยวาน จังหวัดอุดรธานี</t>
  </si>
  <si>
    <t>เทศบาลตำบลผาสุก</t>
  </si>
  <si>
    <t>การประเมินและสำรวจความพึงพอใจของผู้รับบริการต่อเทศบาลตำบลผาสุก อำเภอวังสามหมอ จังหวัดอุดรธานี</t>
  </si>
  <si>
    <t>สำนักงานคณะกรรมการกิจการกระจายเสียง กิจการโทรทัศน์ และกิจการโทรคมนาคมแห่งชาติ</t>
  </si>
  <si>
    <t>การจ้างที่ปรึกษาเพื่อติดตามและประเมินผลตามนโยบาย กสทช. ที่สำคัญในด้านกิจการโทรทัศน์ : การแก้ปัญหาอุตสาหกรรมโทรทัศน์ถดถอย</t>
  </si>
  <si>
    <t>ผศ.ดร.มนวิภา   วงรุจิระ</t>
  </si>
  <si>
    <t>สำนักงานการวิจัยแห่งชาติ</t>
  </si>
  <si>
    <t>การศึกษารูปแบบการดำเนินชีวิตของนักท่องที่ยวสูงอายุที่มีการใช้จ่ายสูง</t>
  </si>
  <si>
    <t>รศ.ดร.ราณี   อิสิชัยกุล</t>
  </si>
  <si>
    <t>สำนักงานคณะกรรมการส่งเสริมวิทยาศาสตร์ วิจัยและนวัตกรรม (สกสว.)</t>
  </si>
  <si>
    <t>กระบวนทัศน์ในการพัฒนามาตราการกำกับดูแลข่าวลงบนอินเทอร์เน็ต (การวิจัยภายใต้แผนงานวิจัยพื้นฐานของมหาวิทยาลัยสุโขทัยธรรมาธิราช (หนึ่งใน 5 โครงการ))</t>
  </si>
  <si>
    <t>รศ.ดร.สราวุธ   ปิติยาศักดิ์</t>
  </si>
  <si>
    <t>การศึกษาการนำข้อมูลขนาดใหญ่ (Big Data) มาใช้เพื่อป้องกันและปราบปรามอาชญากรรม (การวิจัยภายใต้แผนงานวิจัยพื้นฐานของมหาวิทยาลัยสุโขทัยธรรมาธิราช (หนึ่งใน 5 โครงการ))</t>
  </si>
  <si>
    <t>ผศ.ดร.สุพัตรา แผนวิชิต</t>
  </si>
  <si>
    <t>การศึกษาเชิงคำนวณของ ของไหลวัตถุพื้นฐานทรงกระบอกที่หมุนที่ค่าเรย์โนลด์ที่สูง (การวิจัยภายใต้แผนงานวิจัยพื้นฐานของมหาวิทยาลัยสุโขทัยธรรมาธิราช (หนึ่งใน 5 โครงการ))</t>
  </si>
  <si>
    <t>อ.ดร.สิทธิชัย  รัชยศโยธิน</t>
  </si>
  <si>
    <t>การพัฒนาระบบธนาคารหน่วยกิต ของสถาบันอุดมศึกษาที่จัดการเรียนการสอนทางไกล (การวิจัยภายใต้แผนงานวิจัยพื้นฐานของมหาวิทยาลัยสุโขทัยธรรมาธิราช (หนึ่งใน 5 โครงการ))</t>
  </si>
  <si>
    <t>รศ.ดร.สังวรณ์ งัดกระโทก</t>
  </si>
  <si>
    <t xml:space="preserve">ศึกษาศาสตร์ </t>
  </si>
  <si>
    <t>การศึกษาเปรียบเทียบมาตราการทางกฎหมายเพื่อการส่งเสริม และกำกับดูแลการเรียนรู้ตลอดชีวิต (การวิจัยภายใต้แผนงานวิจัยพื้นฐานของมหาวิทยาลัยสุโขทัยธรรมาธิราช (หนึ่งใน 5 โครงการ))</t>
  </si>
  <si>
    <t>อ.ดร.วลัยวรรณ มธุรสปรีชากุล</t>
  </si>
  <si>
    <t>สำนักงานปลัดกระทรวงดิจิทัลเพื่อเศรษฐกิจและสังคม</t>
  </si>
  <si>
    <t>การจัดทำแนวปฏิบัติเกี่ยวกับการคุ้มครองข้อมูลส่วนบุคคล (Personal Data Protection Guideline) ของผู้ควบคุมข้อมูลส่วนบุคคลและผู้ประมาลผลข้อมูลส่วนบุคคล ตามพระราชบัญญัติคุ้มครองข้อมูล่วนบุคคล พ.ศ. 2562</t>
  </si>
  <si>
    <t>อ.อาทิตย์  ทองอินทร์</t>
  </si>
  <si>
    <t>กรมการค้าภายใน</t>
  </si>
  <si>
    <t>การจัดจ้างที่ปรึกษาการวางระบบงานภายในของกองทุนรวมเพื่อช่วยเหลือเกษตรกร ปี 2564</t>
  </si>
  <si>
    <t>รศ.ดร.พิทักษ์  ศรีสุขใส</t>
  </si>
  <si>
    <t>การจ้างที่ปรึกษาเพื่อจัดทำแผนการติดตามตรวจสอบ และประเมินผลการปฏิบัติงาน ของ กสทช. ตามนโยบายที่สำคัญด้านกิจการกระจายเสียง และการติดตามตรวจสอบการกำกับดูแลกองทุนวิจัยและพัฒนากิจการกระจายเสียง กิจการโทรทัศน์ และกิจการโทรคมนาคม เพื่อประโยชน์สาธารณะในการพัฒนาด้านกิจการกระจายเสียง</t>
  </si>
  <si>
    <t>รศ.ยุทธพร  อิสรชัย</t>
  </si>
  <si>
    <t>คณะเศรษฐศาสตร์ มหาวิทยาลัยเขียงใหม่</t>
  </si>
  <si>
    <t>การจัดการทรัพยากรประมงอย่างมีประสิทธิภาพและยั่งยืน: การจัดสรรทรัพยากรกันเองหรือการกำกับด้วยกฎระเบียบ?</t>
  </si>
  <si>
    <t>ผศ.ดร.เรวดี   จรุงรัตนพงศ์</t>
  </si>
  <si>
    <t>กองทุนวิจัยและพัฒนากิจการกระจายเสียง กิจการโทรทัศน์ และกิจการโทรคมนาคม เพื่อประโยชน์สาธารณะ</t>
  </si>
  <si>
    <t>โครงการพัฒนาการท่องเที่ยวเสมือนจริงบนเทคโนโลยี 5 จี เพื่อส่งเสริมการเข้าถึงการท่องเที่ยวสำหรับผู้สูงอายุและผู้พิการ</t>
  </si>
  <si>
    <t xml:space="preserve">อ.ดร.สุชาติ แสนพิช </t>
  </si>
  <si>
    <t>กองทุนพัฒนาสื่อปลอดภัยและสร้างสรรค์</t>
  </si>
  <si>
    <t>ชุด VR ไหว้พระ 9 วัด เข้าถึงพระรัตนตรัยยุคดิจิทัล</t>
  </si>
  <si>
    <t>United Nations Development Programme</t>
  </si>
  <si>
    <t>Food Dialogues for Social cohesion</t>
  </si>
  <si>
    <t>เทศบาลเมืองทุ่งสง</t>
  </si>
  <si>
    <t>การพัฒนารูปแบบการสื่อสารเพื่อการบริการประชาชนของเทศบาลเมืองทุ่งสง</t>
  </si>
  <si>
    <t>สำนักงานพัฒนาวิทยาศาสตร์และเทคโนโลยีแห่งชาติ</t>
  </si>
  <si>
    <t>การศึกษาความเหมาะสมด้านการลงทุนของโครงการศูนย์เร่งพัฒนาต้นแบบรวดเร็ว (Feasibility Study of Thailand Science Park &amp; depa Acceleration Center Project Investment</t>
  </si>
  <si>
    <t>รศ.ดร.อภิญญา  วนเศรษฐ</t>
  </si>
  <si>
    <t>สำนักงานปลัดสำนักนายกรัฐมนตรี</t>
  </si>
  <si>
    <t>การจ้างที่ปรึกษาเพื่อคัดเลือกองค์กรปกครองส่วนท้องถิ่นเพื่อรับเงินรางวัลจูงใจเพื่อเพิ่มประสิทธิภาพการบริหารจัดการท้องถิ่น ประจำปีงบประมาณ พ.ศ. 2564</t>
  </si>
  <si>
    <t>รศ.ดร.นราธิป  ศรีราม</t>
  </si>
  <si>
    <t xml:space="preserve">สถาบันคุณวุฒิวิชาชีพ (องค์การมหาชน) </t>
  </si>
  <si>
    <t>การทบทวนมาตรฐานอาชีพและคุณวุฒิวิชาชีพ สาขาวิชาชีพบริการสุขภาพ สาขาการจัดการอุตสาหกรรมการแพทย์ครบวงจร โดยวิธีคัดเลือก</t>
  </si>
  <si>
    <t>รศ.ดร.กมลรัฐ  อินทรทัศน์</t>
  </si>
  <si>
    <t>การพัฒนาแพลตฟอร์มการเรียนรู้เรื่องพันธุ์ไม้มงคลกับประเพณีและความเชื่อของคนไทยเพื่อการสร้างมูลค่าเพิ่มทางเศรษฐกิจ</t>
  </si>
  <si>
    <t>รศ.ดร.ธนัทณัฏฐ์ ฉัตรภัครัตน์</t>
  </si>
  <si>
    <t>การพัฒนาการรู้เท่าทันสื่อสังคมออนไลน์ของเยาวชนผ่านบอร์ดเกม</t>
  </si>
  <si>
    <t>อ.ดร.ปิยพจน์  ตัณฑะผลิน</t>
  </si>
  <si>
    <t>การพัฒนาสื่อสร้างสรรค์เพื่อสร้างความตระหนักและลดความเสี่ยงต่อภาวะสมองเสื่อมในผู้สูงอายุ</t>
  </si>
  <si>
    <t>รศ. พ.ต.ท.หญิง ดร.สุขอรุณ  วงษ์ทิม</t>
  </si>
  <si>
    <t>การพัฒนาสื่อสร้างสรรค์สืบสานภูมิปัญญา วัฒนธรรม และนวัตกรรมข้าวเพื่อต่อยอดสู่เกษตรอัจฉริยะและการเพิ่มมูลค่าทางเศรษฐกิจ</t>
  </si>
  <si>
    <t>การพัฒนาภาพยนตร์สารคดี “ปลากัดไทย นักสู้แห่งสยาม” สู่การเรียนรู้เชิงวัฒนธรรมสร้างสรรค์ เพื่อการสร้างมูลค่าเพิ่มทางเศรษฐกิจของประเทศไทย</t>
  </si>
  <si>
    <t>อ.ดร.พิมพ์ประภา  พาลพ่าย</t>
  </si>
  <si>
    <t>สำนักงานนวัตกรรมแห่งชาติ (องค์การมหาชน)</t>
  </si>
  <si>
    <t xml:space="preserve">การศึกษาแนวทางการส่งเสริมการพัฒนาสิทธิบัตรร่วม เพื่อสนับสนุนระบบนิเวศนวัตกรรม </t>
  </si>
  <si>
    <t>การจ้างที่ปรึกษาเพื่อสำรวจและศึกษารูปแบบการประกอบธุรกิจและระดับรายได้ในกิจการวิทยุกระจายเสียง โดยวิธีคัดเลือก</t>
  </si>
  <si>
    <t>รศ.ไพบูรณ์   คะเชนทรพรรค์</t>
  </si>
  <si>
    <t>การพัฒนาแพลตฟอร์มปลาแห่งสยาม เพื่อเป็นศูนย์กลางตลาดอิเล็กทรอนิกส์และแลกเปลี่ยนความรู้เกี่ยวกับปลาสวยงาม</t>
  </si>
  <si>
    <t>อ.ดร.วชิระ พรหมวงศ์</t>
  </si>
  <si>
    <t>สำนักงานพัฒนาการวิจัยการเกษตร (องค์การมหาชน)</t>
  </si>
  <si>
    <t>การพัฒนาบรรจุภัณฑ์กระดาษจากผักตบชวาเพื่อการแข่งขันเชิงพาณิชย์และพัฒนาชุมชนอย่างยั่งยืน</t>
  </si>
  <si>
    <t>รศ.ดร.สุภาวดี  ธีรธรรมากร</t>
  </si>
  <si>
    <t>กองทุนวิจัยและพัฒนากิจการกระจายเสียง กิจการโทรทัศน์ และกิจการโทรคมนาคม</t>
  </si>
  <si>
    <t>แนวทางการปฏิรูปกฎหมายเกี่ยวกับการกำกับการประกอบกิจการกระจายเสียง กิจการโทรทัศน์ และกิจการโทรคมนาคมในประเทศไทย</t>
  </si>
  <si>
    <t>ผศ.ดร.กฤติญดา  เกิดลาภผล</t>
  </si>
  <si>
    <t>การยกระดับผลิตภัณฑ์ปุ๋ยอินทรีย์คุณภาพสูงจากของเหลือใช้ทางการเกษตรเชิงธุรกิจของวิสาหกิจชุมชนบ้านสบายใจและวิสาหกิจชุมชนบ้านสารภี จังหวัดสมุทรสงคราม</t>
  </si>
  <si>
    <t>ผศ.ดร.ปริชาติ ดิษฐกิจ</t>
  </si>
  <si>
    <t xml:space="preserve">สำนักงานเลขาธิการสภาการศึกษา  </t>
  </si>
  <si>
    <t>รูปแบบการวัดและประเมินการเรียนรู้ในสถานศึกษาที่ส่งเสริมผู้เรียนให้เกิดผลลัพธ์ที่พึงประสงค์ของการศึกษาตามมาตรฐานการศึกษาของชาติ พ.ศ. ๒๕๖๑ โดยวิธีเฉพาะเจาะจง</t>
  </si>
  <si>
    <t>ผศ.ดร.วรรณ์ดี  แสงประทีปทอง</t>
  </si>
  <si>
    <t xml:space="preserve">กรมการท่องเที่ยว </t>
  </si>
  <si>
    <t>การส่งเสริมและพัฒนาศักยภาพเพื่อยกระดับชุมชนเพื่อเข้าสู่มาตรฐาน ประจำปีงบประมาณ พ.ศ. 2564</t>
  </si>
  <si>
    <t>ดร.รสิกา  อังกูร</t>
  </si>
  <si>
    <t>การพัฒนาศักยภาพความเป็นนวัตกรท้องถิ่นด้านการสร้างสรรค์และนวัตกรรมโดยใช้ภูมิปัญญาเป็นฐานผ่านระบบนิเวศการเรียนรู้ดิจิทัลเพื่อส่งเสริมการเรียนรู้ตลอดชีวิต</t>
  </si>
  <si>
    <t xml:space="preserve">การจัดทำแนวปฏิบัติเกี่ยวกับการคุ้มครองข้อมูลส่วนบุคคล (Personal Data Protection Guideline) ของผู้ควบคุมข้อมูลส่วนบุคคลและผู้ประมวลผลข้อมูลส่วนบุคคล ตามพระราชบัญญัติคุ้มครองข้อมูลส่วนบุคคล พ.ศ. 2562 </t>
  </si>
  <si>
    <t xml:space="preserve">กองทุนพัฒนาสื่อปลอดภัยและสร้างสรรค์ </t>
  </si>
  <si>
    <t xml:space="preserve">สำนักงานคณะกรรมการกิจการกระจายเสียง กิจการโทรทัศน์ และกิจการโทรคมนาคมแห่งชาติ </t>
  </si>
  <si>
    <t>โครงการจ้างที่ปรึกษาเพื่อศึกษาแนวทางส่งเสริมและกำกับดูแลร่วมกันด้านการปฏิบัติงานและการนำเสนอของสื่อในประเด็นอ่อนไหวเกี่ยวกับความหลากหลายทางเพศ</t>
  </si>
  <si>
    <t>รศ.ดร.สันทัด  ทองรินทร์</t>
  </si>
  <si>
    <t>การจัดทำแผนแม่บทการพัฒนาบุคลากรด้านกิจการกระจายเสียง กิจการโทรทัศน์ กิจการโทรคมนาคม และเทคโนโลยีสารสนเทศ ระยะ 5 ปี</t>
  </si>
  <si>
    <t xml:space="preserve">ผศ.ดร.กฤติญดา  เกิดลาภผล </t>
  </si>
  <si>
    <t xml:space="preserve">องค์กรปกครองส่วนท้องถิ่น </t>
  </si>
  <si>
    <t>การสำรวจและประเมินความพึงพอใจของผู้รับบริการขององค์กรปกครองส่วนท้องถิ่น</t>
  </si>
  <si>
    <t xml:space="preserve">นางเยียรยง  ไชยรัตน์ </t>
  </si>
  <si>
    <t xml:space="preserve">สำนักงานการวิจัยแห่งชาติ </t>
  </si>
  <si>
    <t>การศึกษาระบบนิเวศป่าชายเลน บริเวณพื้นที่โครงการสวนพฤกษศาสตร์ป่าชายเลนนานาชาติ ร.9 จังหวัดจันทบุรี</t>
  </si>
  <si>
    <t xml:space="preserve">อ.ดร.สุธิดา  มณีอเนกคุณ </t>
  </si>
  <si>
    <t>กรมสอบสวนคดีพิเศษ</t>
  </si>
  <si>
    <t xml:space="preserve">การสำรวจความเชื่อมั่นของสาธารณชนที่มีต่อกรมสอบสวนคดีพิเศษ </t>
  </si>
  <si>
    <t xml:space="preserve">รศ.ดร.สำอาง  สืบสมาน </t>
  </si>
  <si>
    <t>กรมทรัพยากรทางทะเลและชายฝั่ง</t>
  </si>
  <si>
    <t>การศึกษาแนวทางการจัดการทรัพยากรทางทะเลและชายฝั่งและชุมชนชายฝั่งเพื่อเตรียมความพร้อมรับมือการแพร่ระบาดของโรคติดต่อไวรัสโคโรน่า–๒๐๑๙ ในระยะยาว</t>
  </si>
  <si>
    <t>กองทุนพัฒนาเทคโนโลยีเพื่อการศึกษา</t>
  </si>
  <si>
    <t>การพัฒนานวัตกรรมภาพยนตร์สั้น “ภาวะสมองเสื่อม : ภัยเงียบที่อยากจำแต่กลับลืม</t>
  </si>
  <si>
    <t>องค์การบริหารส่วนตำบลหน้าพระลาน</t>
  </si>
  <si>
    <t>การสำรวจประเมินความพึงพอใจของผู้รับบริการต่อเทศบาลตำบลหน้าพระลาน อำเภอเฉลิมพระเกียรติ จังหวัดสระบุรี</t>
  </si>
  <si>
    <t>องค์การบริหารส่วนตำบลตลิ่งชัน</t>
  </si>
  <si>
    <t>การสำรวจประเมินความพึงพอใจของผู้รับบริการต่อองค์การบริหารส่วนตำบลตลิ่งชัน อำเภอเมือง จังหวัดสระบุรี</t>
  </si>
  <si>
    <t>เทศบาลตำบลตะกุด</t>
  </si>
  <si>
    <t>การสำรวจประเมินความพึงพอใจของผู้รับบริการต่อเทศบาลตำบลตะกุด อำเภอเมืองสระบุรี จังหวัดสระบุรี</t>
  </si>
  <si>
    <t xml:space="preserve">เทศบาลเมืองทับกวาง </t>
  </si>
  <si>
    <t xml:space="preserve">การสำรวจและประเมินความพึงพอใจของผู้รับบริการจากเทศบาลเมืองทับกวาง อำเภอแก่งคอย จังหวัดสระบุรี </t>
  </si>
  <si>
    <t xml:space="preserve">เทศบาลเมืองพระพุทธบาท </t>
  </si>
  <si>
    <t>การสำรวจประเมินความพึงพอใจของผู้รับบริการต่อเทศบาลเมืองพระพุทธบาท อำเภอพระพุทธบาท จังหวัดสระบุรี</t>
  </si>
  <si>
    <t>องค์การบริหารส่วนตำบลหนองปลาไหล</t>
  </si>
  <si>
    <t>การสำรวจประเมินความพึงพอใจของผู้รับบริการต่อองค์การบริหารส่วนตำบลหนองปลาไหล อำเภอเมืองสระบุรี จังหวัดสระบุรี</t>
  </si>
  <si>
    <t>องค์การบริหารส่วนตำบลท่ามะปราง</t>
  </si>
  <si>
    <t>การสำรวจประเมินความพึงพอใจของผู้รับบริการต่อองค์การบริหารส่วนตำบลท่ามะปราง อำเภอแก่งคอย จังหวัดสระบุรี</t>
  </si>
  <si>
    <t xml:space="preserve">องค์การบริหารส่วนตำบลลำสมพุง </t>
  </si>
  <si>
    <t>การสำรวจและประเมินความพึงพอใจของผู้รับบริการจากองค์การบริหารส่วนตำบลลำสมพุง อำเภอมวกเหล็ก จังหวัดสระบุรี</t>
  </si>
  <si>
    <t xml:space="preserve">เทศบาลตำบลกุดนกเปล้า </t>
  </si>
  <si>
    <t xml:space="preserve">การสำรวจและประเมินความพึงพอใจของผู้รับบริการจากเทศบาลตำบลกุดนกเปล้า อำเภอเมือง จังหวัดสระบุรี
</t>
  </si>
  <si>
    <t>เทศบาลตำบลถอนสมอ</t>
  </si>
  <si>
    <t>การสำรวจและประเมินความพึงพอใจของผู้รับบริการจากเทศบาลตำบลถอนสมอ อำเภอท่าช้าง จังหวัดสิงห์บุรี</t>
  </si>
  <si>
    <t>องค์การบริหารส่วนตำบลม่วงหมู่</t>
  </si>
  <si>
    <t>การสำรวจและประเมินความพึงพอใจของผู้รับบริการต่อองค์การบริหารส่วนตำบลม่วงหมู่ อำเภอสิงห์บุรี จังหวัดสิงห์บุรี</t>
  </si>
  <si>
    <t>สำนักงานการวิจัยแห่งชาติ (วช.)</t>
  </si>
  <si>
    <t>โครงการวิจัย ปัจจัยเชิงสาเหตุที่เกี่ยวข้องกับพฤติกรรมความขัดแย้งในครอบครัวของเยาวชนเพื่อประสิทธิผลในการพัฒนาครอบครัวไทย</t>
  </si>
  <si>
    <t>อ.กฤษณะโชติ บัวหล้า</t>
  </si>
  <si>
    <t>หน่วยบริหารและจัดการทุนด้านการพัฒนากำลังคน และทุนด้านการพัฒนาสถาบันอุดมศึกษา การวิจัยและการสร้างนวัตกรรม (บพค.)</t>
  </si>
  <si>
    <t>การศึกษาความเชื่อมโยงทางการเมือง ความมั่นคง สังคมและวัฒนธรรม ของพื้นที่ลุ่มแม่น้ำโขง เพื่อการพัฒนาอย่างยั่งยืนของราชอาณาจักรไทยและสาธารณรัฐประชาธิปไตยประชาชนลาว</t>
  </si>
  <si>
    <t>ผศ.ดร.อิงครัต ดลเจิม</t>
  </si>
  <si>
    <t>หน่วยบริหารและจัดการทุนด้านการพัฒนากำลังคน และทุนด้านการพัฒนาสถาบันอุดรศ.ดร. น้ำทิพย์ วิภาวินมศึกษา การวิจัยและการสร้างนวัตกรรม (บพค.)</t>
  </si>
  <si>
    <t>การพัฒนาระบบนิเวศการเรียนรู้ตามอัธยาศัยของประชาชนในแต่ละช่วงวัยเพื่อเป็นฐานเศรษฐกิจเชิงสร้างสรรค์</t>
  </si>
  <si>
    <t>ศ.ดร.น้ำทิพย์ วิภาวิน</t>
  </si>
  <si>
    <t>การจัดการขยะมูลฝอยแบบบูรณาการในกลุ่มผู้สูงอายุเพื่อการพัฒนาคุณภาพชีวิตที่ยั่งยืนในเขตภาคกลางตอนล่างของประเทศไทย: พื้นที่นำร่องอำเภออู่ทอง จังหวัดสุพรรณบุรี</t>
  </si>
  <si>
    <t>รศ.ดร.อารยา ประเสริฐชัย</t>
  </si>
  <si>
    <t>ชุดโครงการการพัฒนาเครือข่ายการเรียนรู้และการบริหารจัดการทรัพยากรน้ำแบบบูรณาการอย่างยั่งยืนโดยการมีส่วนร่วมของผู้มีส่วนได้ส่วนเสียในลุ่มน้ำปิง วัง ยม และน่าน</t>
  </si>
  <si>
    <t>รศ.ดร.สัจจา บรรจงศิริ</t>
  </si>
  <si>
    <t>สำนักงานพัฒนาการวิจัยการเกษตร (องค์การมหาชน) (สวก.)</t>
  </si>
  <si>
    <t>การบริหารจัดการระบบนิเวศป่าชายเลนอย่างยั่งยืน ในพื้นที่โครงการสวนพฤกษศาสตร์ป่าชายเลนนานาชาติ ร.๙ จังหวัดจันทบุรี</t>
  </si>
  <si>
    <t>อ.ดร.สุธิดา มณีอเนกคุณ</t>
  </si>
  <si>
    <t>นวัตกรรมทางสังคมที่ส่งเสริมและสนับสนุนให้ผู้สูงอายุใช้ชีวิตร่วมกับทุกวัย</t>
  </si>
  <si>
    <t>หน่วยบริหารและจัดการทุนด้านการเพิ่มความสามารถในการแข่งขันของประเทศ (บพข.)</t>
  </si>
  <si>
    <t>การพัฒนาและขึ้นทะเบียนยาพัฒนาจากสมุนไพรยาธาตุผสมอบเชยเพื่อบรรเทาอาการกรดไหลย้อน</t>
  </si>
  <si>
    <t>ผศ.บุญญารัช ชาลีผาย</t>
  </si>
  <si>
    <t>หน่วยบริหารและจัดการทุนด้านการพัฒนาระดับพื้นที่ (บพท.)</t>
  </si>
  <si>
    <t>การยกระดับความสามารถของชุมชนด้วยนวัตกรรมการเรียนรู้สู่การพัฒนาที่ยั่งยืนในจังหวัดนนทบุรี</t>
  </si>
  <si>
    <t>ผศ.ดร.สุรีย์ เข็มทอง</t>
  </si>
  <si>
    <t>การพัฒนานวัตกรรมอย่างยั่งยืนสำหรับชุมชนที่มีเอกลักษณ์เฉพาะตัวในกลุ่มจังหวัดภาคกลางปริมณฑล</t>
  </si>
  <si>
    <t>ผศ.ดร.จีรานุช บุดดีจีน</t>
  </si>
  <si>
    <t>การพัฒนาสภาพแวดล้อมการเรียนรู้ความเป็นจริงเสมือนสำหรับการเรียนด้วยตนเองเพื่อพัฒนาสมรรถนะและทักษะทางอนาคตด้านความคิดสร้างสรรค์สำหรับคนทุกวัย</t>
  </si>
  <si>
    <t>การพัฒนาเว็บแอปพลิเคชัน CPAC ตามระบบนิเวศการเรียนรู้ด้วยสถานการณ์จำลองแบบวิดีโอปฏิสัมพันธ์ เพื่อเสริมสร้างความฉลาดทางดิจิทัลด้านทักษะการใช้เทคโนโลยีอย่างมีจริยธรรม</t>
  </si>
  <si>
    <t>อ.ดร.สืบวงศ์ ชื่นสมบัติ</t>
  </si>
  <si>
    <t>การมีส่วนร่วมขององค์การบริหารส่วนตำบลในการพัฒนาความเข้มแข็งของกลุ่มผู้ใช้น้ำเพื่อการเกษตรของตำบลคอรุม อำเภอพิชัย จังหวัดอุตรดิตถ์</t>
  </si>
  <si>
    <t>แนวทางการพัฒนาระบบการผลิตข้าวในเขตน้ำฝนและชลประทานในพื้นที่ภาคตะวันออกเฉียงเหนือตอนล่าง 1 (นครราชสีมา ชัยภูมิ บุรีรัมย์ สุรินทร์)</t>
  </si>
  <si>
    <t>ผศ.ดร.นารีรัตน์ สีระสาร</t>
  </si>
  <si>
    <t>อิทธิพลของการฝึกการกำกับตนและการฝึกเป้าหมายในการเรียนที่มีต่อพฤติกรรมการกำกับตนในการเรียนรู้ของนักศึกษาวิชาชีพครู</t>
  </si>
  <si>
    <t xml:space="preserve">  พัฒนารูปแบบการเฝ้าระวังป้องกันควบคุมโรคโควิด-19 บริเวณช่องทางธรรมชาติตามแนวชายแดนไทย-กัมพูชา ผ่านกลไกคณะกรรมการพัฒนาคุณภาพชีวิตระดับอำเภอ</t>
  </si>
  <si>
    <t>ผศ.ดร.ธีระวุธ ธรรมกุล</t>
  </si>
  <si>
    <t>การพัฒนารูปแบบการเสริมสร้างพลังอำนาจของอาสาสมัครสาธารณสุขประจำหมู่บ้าน (อสม.) ในการป้องกันการแพร่ระบาดของไวรัสโคโรนา ๒๐๑๙ ในประเทศไทย : ออนไลน์</t>
  </si>
  <si>
    <t>อ.ดร.กาญจนา ศรีสวัสดิ์</t>
  </si>
  <si>
    <t>การสร้างชุมชนให้มีความเข้มแข็งและพึ่งพาตนเองด้วยพิพิธภัณฑ์ท้องถิ่น</t>
  </si>
  <si>
    <t>ผศ.ดร.พิสิษฐ์ ณัฎประเสริฐ</t>
  </si>
  <si>
    <t>วิธีการคัดกรองโรคเบื้องต้นด้วยหลักการเอไอ เพื่อทำนายความรุนแรงของอาการไอในผู้ป่วยโรคระบบทางเดินหายใจโดยใช้สมาร์ตโฟน</t>
  </si>
  <si>
    <t>รศ.ดร.วฤษาย์ ร่มสายหยุด</t>
  </si>
  <si>
    <t>ปัจจัยความสำเร็จและการพัฒนาศักยภาพของผู้ประกอบการปุ๋ยอินทรีย์เพื่อเพิ่มขีดความสามารถในการส่งออก</t>
  </si>
  <si>
    <t>รศ.ดร.มณฑิชา พุทซาคำ</t>
  </si>
  <si>
    <t>สำนักงานนวัตกรรมแห่งชาติ (องค์การมหาชน) (สนช.)</t>
  </si>
  <si>
    <t>การพัฒนามาตรการทางกฎหมายทรัพย์สินทางปัญญาเพื่อยกระดับวิสาหกิจเริ่มต้นที่ดีขึ้น</t>
  </si>
  <si>
    <t>การพัฒนาเครือข่ายการเรียนรู้และการบริหารจัดการทรัพยากรน้ำแบบบูรณาการอย่างยั่งยืนโดยการมีส่วนร่วมของผู้มีส่วนได้ส่วนเสียในลุ่มน้ำปิง วัง ยม และน่าน</t>
  </si>
  <si>
    <t>การวิจัยและพัฒนารูปแบบการส่งเสริมการพัฒนาครอบครัว และสร้างเครือข่ายอาสาสมัครศูนย์พัฒนาครอบครัวในชุมชน</t>
  </si>
  <si>
    <t>รศ.ดร.วัลภา สบายยิ่ง</t>
  </si>
  <si>
    <t>การพัฒนารูปแบบการจัดการเรียนการสอนเพื่อบ่มเพาะสมรรถนะการเปลี่ยนแปลงที่จำเป็นสำหรับพัฒนาสมรรถนะนวัตกรของนักเรียนไทยเพื่อส่งเสริมการเรียนรู้ตลอดชีวิตและทักษะเพื่ออนาคต</t>
  </si>
  <si>
    <t>การพัฒนาความรอบรู้ด้านสุขภาพและพฤติกรรมการจัดการตนเองเพื่อผลลัพท์ทางสุขภาพที่ดีของผู้สูงวัยที่เป็นโรคไม่ติดต่อเรื้อรังด้วยอุปกรณ์อัจฉริยะและเทคโนโลยีออนโทโลยี</t>
  </si>
  <si>
    <t>รศ.ดร.สุทธีพร มูลศาสตร์</t>
  </si>
  <si>
    <t>การขับเคลื่อนวาระแห่งชาติ "สังคมผู้สูงอายุไทย" ภายใต้ทศวณณษการพัฒนาสุขภาวะสากล 2020-2030 และการพัฒนาที่ย่งยืน SDGs</t>
  </si>
  <si>
    <t>มาตรฐานในการพัฒนาการส่งเสริมและคุ้มครองแรงงานผู้สูงวัย</t>
  </si>
  <si>
    <t>รศ.ดร.ชนินาฏ ลีดส์</t>
  </si>
  <si>
    <t>การพัฒนามาตรฐานของสถานประกอบการดูแลผู้สูงอายุ</t>
  </si>
  <si>
    <t>โลกาภิวัตน์ทางสังคมและความผูกพันต่อวัฒนธรรมไทยของเยาวชนไทย</t>
  </si>
  <si>
    <t>กลยุทธ์การยกระดับประสิทธิภาพและคุณภาพของโรงเรียนที่มีความเสี่ยงด้านความเหลื่อมล้ำทางการศึกษาในประเทศไทย</t>
  </si>
  <si>
    <t>สถาบันวิจัยระบบสาธารณสุข (สวรส.)</t>
  </si>
  <si>
    <t>โครงการพัฒนาศักยภาพอาสาสมัครสาธารณสุขเพื่อเป็นหมอประจำบ้าน</t>
  </si>
  <si>
    <t>ผศ.ดร.พวงผกา ตันกิจจานนท์</t>
  </si>
  <si>
    <t>การพัฒนาบอร์ดเกมเพื่อสานสายใยคน 3 วัย</t>
  </si>
  <si>
    <t>รศ.ดร.ฐิติรัศญาณ์ แก่นเพชร</t>
  </si>
  <si>
    <t>รูปแบบการพัฒนาผู้ดูแลผู้สูงอายุรุ่นเยาว์เพื่อสานสายใยในครอบครัว</t>
  </si>
  <si>
    <t>การพัฒนาแอปพลิเคชั่นเพื่อการจัดการผู้ดูแลผู้สูงอายุ</t>
  </si>
  <si>
    <t>โครงการศึกษาการนำข้อมูลขนาดใหญ่ (Big Data) มาใช้เพื่อป้องกันและปราบปรามอาชญากรรม</t>
  </si>
  <si>
    <t>การพัฒนาระบบการมีส่วนร่วมโดยใช้ชุมชนเสมือนจริงเป็นฐานเพื่อลดพฤติกรรมเสี่ยงต่อสุขภาพของเยาวชนในประเทศไทย</t>
  </si>
  <si>
    <t>ผศ.ดร.เสกสรร อามาตย์มนตรี</t>
  </si>
  <si>
    <t>แนวทางการพัฒนาระบบการผลิตข้าวในเขตน้ำฝนและชลประทานในพื้นที่ภาคตะวันออกเฉียงเหนือตอนล่าง1 (นครราชสีมา ชัยภูมิ บุรีรัมย์ สุรินทร์)</t>
  </si>
  <si>
    <t>นวัตกรรมและระบบการเรียนรู้ตลอดชีวิตผ่านเทคโนโลยีอัจฉริยะเพื่อเสริมสร้างและยกระดับทักษะการทำงานแห่งอนาคตในศตวรรษที่ 21</t>
  </si>
  <si>
    <t>การส่งเสริมคุณภาพชีวิตสำหรับผู้สูงอายุ ด้วยการสร้างการมีส่วนร่วมแบบผสานโครงสร้างประชากร เพื่อการพัฒนาคุณภาพชีวิตอย่างยั่งยืน</t>
  </si>
  <si>
    <t>การพัฒนาธุรกิจข้าวชุมชนเพื่อเข้าสู่การเป็นเกษตรกร 4.0</t>
  </si>
  <si>
    <t>การจัดการโรคฮวงลองบิงในส้มสายน้ำผึ้งแบบบูรณาการและการพัฒนาศัยภาพเกษตรกรในการผลิตส้มอย่างปลอดภัยในพื้นที่อำเภอฝาง อำเภอแม่อาย และอำเภอไชยปราการ</t>
  </si>
  <si>
    <t>อ.ดร.ธำรงเจต พัฒมุข</t>
  </si>
  <si>
    <t>การพัฒนาระบบการเพาะเลี้ยงแมลงบริโภคเพื่อผลิตโปรตีนแมลงเข้มข้นสำหรับใช้เป็นส่วนประกอบในอาหาร</t>
  </si>
  <si>
    <t>ผศ.ดร.ศรชัย สินสุวรรณ</t>
  </si>
  <si>
    <t>แพลตฟอร์มการเรียนรู้ความรอบรู้เชิงดิจิทัลและทักษะเชิงปฏิบัติแบบบูรณาการสำหรับอาชีวศึกษาโดยใช้เทคโนโลยีปัญญาประดิษฐ์และส่วนต่อประสานการสื่อสารอัจฉริยะ</t>
  </si>
  <si>
    <t>ผศ.ดร.ขจิตพรรณ กฤตพลวิมาน</t>
  </si>
  <si>
    <t>การวิจัยและพัฒนาปุ๋ยชีวภาพเพื่อการสร้างมูลค่าเพิ่มและความยั่งยืนสู่สินค้าเกษตรไทย</t>
  </si>
  <si>
    <t>การยกระดับความสามารถการแข่งขันของผลิตภัณฑ์การท่องเที่ยวเชิงวัฒนธรรมวิถีชุมชนเพื่อคนทั้งมวลในพื้นที่ลุ่มแม่น้ำเจ้าพระยาตอนกลาง</t>
  </si>
  <si>
    <t>การเรียนรู้แบบบูรณาการด้านการเกษตรในเมืองที่ปลอดภัยและการพัฒนาชุมชนเกษตรในเมือง</t>
  </si>
  <si>
    <t>ความต้องการการเรียนรู้ตามอัธยาศัยของประชาชนแต่ละช่วงวัยในประเทศไทย</t>
  </si>
  <si>
    <t>การพัฒนาผลิตภัณฑ์สร้างสรรค์และนวัตกรรมการบริการเชิงสุขภาพเพื่อเพิ่มศักยภาพการท่องเที่ยวโดยชุมชน</t>
  </si>
  <si>
    <t>การขอการรับรองมาตรฐานการจัดการข้อมูลวิจัยในคลังสารสนเทศดิจิทัลในมหาวิทยาลัยและหน่วยงานวิจัย</t>
  </si>
  <si>
    <t>การจัดทำข้อเสนอแนะเชิงนโยบายเพื่อการสร้างตำแหน่งงานครูโภชนาการในโรงเรียนไทย</t>
  </si>
  <si>
    <t>อ.ดร.วิมลิน ริมปิกุล</t>
  </si>
  <si>
    <t>ความเสี่ยงทางการเงินและบทบาทของสถาบันการเงินชุมชนที่มีต่อความเหลื่อมล้ำใน4จังหวัดยากจนของประเทศไทย</t>
  </si>
  <si>
    <t>แนวทางการแก้ไขปัญหาหนี้นอกระบบภาคประชาชนอย่างบูรณาการและยั่งยืน</t>
  </si>
  <si>
    <t>แนวทางแห่งความสำเร็จของการดำเนินยุทธศาสตร์การพัฒนาอุตสาหกรรมอาหารของไทย</t>
  </si>
  <si>
    <t>ผศ.ดร.ภาวิน ชินะโชติ</t>
  </si>
  <si>
    <t>การพัฒนาแป้งเอ็กซ์ทรูดผสมจากข้าวและถั่วเมล็ดแห้งสำหรับผลิตภัณฑ์เบเกอรีที่ไม่มีกลูเตน</t>
  </si>
  <si>
    <t>องค์ความรู้ใหม่การใช้เทคโนโลยีเกี่ยวกับการดำเนินงานสาธารณสุขเพื่อลดอันตรายจากสังคมจากภาวะ COVID-19 ในประเทศไทย</t>
  </si>
  <si>
    <t>การพัฒนาขีดความสามารถของชุมชนในการสร้างเสริมคุณภาพชีวิตของประชาชนกลุ่มเปราะบางในระยะใช้มาตรการปิดเมืองและอยู่บ้านเพื่อควบคุมการแพร่ระบาดใหญ่ของโรคติดเชื้อไวรัสโคโรนา 2019</t>
  </si>
  <si>
    <t>การพัฒนาโปรแกรมการจัดการตนเองเพื่อป้องกันและควบคุมการติดเชื้อโควิด-19</t>
  </si>
  <si>
    <t>รศ.ดร.อารี ชีวเกษมสุข</t>
  </si>
  <si>
    <t>การพัฒนาองค์ความรู้พื้นฐานใหม่ด้านการอภิบาลในทางสังคมศาสตร์ และโจทย์วิจัยเพื่อการเปลี่ยนแปลงนโยบายสาธารณะในอนาคต</t>
  </si>
  <si>
    <t>อ.เอกวีร์ มีสุข</t>
  </si>
  <si>
    <t>การพัฒนารูปแบบการจัดการเรียนการสอนเชิงบูรณการการเรียนรู้กับการทำงานเพื่อยกระดับคุณภาพการจัดการศึกษาในอุตสาหกรรมการท่องเที่ยวและสาขาอาหารและโภชนาการของสถาบันอาชีวศึกษาร่วมกับสถานประกอบการ</t>
  </si>
  <si>
    <t>อ.ดร.โสภนา สุดสมบูรณ์</t>
  </si>
  <si>
    <t>500,000 บาทขึ้นไป</t>
  </si>
  <si>
    <r>
      <t>ชุดโครงการ</t>
    </r>
    <r>
      <rPr>
        <sz val="18"/>
        <color theme="1"/>
        <rFont val="TH SarabunPSK"/>
        <family val="2"/>
      </rPr>
      <t xml:space="preserve"> การพัฒนาและศึกษาประสิทธิภาพของโปรแกรมการพัฒนา
การสื่อสารวิทยาศาสตร์เพื่อส่งเสริมความฉลาดรู้ทางสุขภาพในการป้องกันโรคไตเรื้อรังของอาสาสมัครสาธารณสุขประจำหมู่บ้าน</t>
    </r>
  </si>
  <si>
    <r>
      <t>ชุดโครงการ</t>
    </r>
    <r>
      <rPr>
        <sz val="18"/>
        <color theme="1"/>
        <rFont val="TH SarabunPSK"/>
        <family val="2"/>
      </rPr>
      <t xml:space="preserve"> การพัฒนาศักยภาพความเป็นนวัตกรชุมชนผ่านนวัตกรรมการเรียนรู้แบบผสมผสานตามแนวคิดเชิงออกแบบ</t>
    </r>
  </si>
  <si>
    <r>
      <t>ชุดโครงการ</t>
    </r>
    <r>
      <rPr>
        <sz val="18"/>
        <color theme="1"/>
        <rFont val="TH SarabunPSK"/>
        <family val="2"/>
      </rPr>
      <t xml:space="preserve"> รูปแบบการส่งเสริมสุขภาพแบบบูรณาการเพื่อลดความเสี่ยงต่อภาวะสมองเสื่อมในผู้สูงอายุ จังหวัดนนทบุรี</t>
    </r>
  </si>
  <si>
    <r>
      <t xml:space="preserve">ชุดโครงการ </t>
    </r>
    <r>
      <rPr>
        <sz val="18"/>
        <color theme="1"/>
        <rFont val="TH SarabunPSK"/>
        <family val="2"/>
      </rPr>
      <t>การพัฒนาโปรแกรมการสร้างเสริมการเรียนรู้แบบมีส่วนร่วมเพื่อป้องกันโรคไวรัสโคโรนา 2019 ในกลุ่มเปราะบางชาวมุสลิม อำเภอปากเกร็ด จังหวัดนนทบุรี</t>
    </r>
  </si>
  <si>
    <t>แต่ละตัว</t>
  </si>
  <si>
    <t>รวมหมด</t>
  </si>
  <si>
    <t>รวมแต่ละประเภทภายใน</t>
  </si>
  <si>
    <t>รวมแต่ละประเภทภายนอก</t>
  </si>
  <si>
    <t>ภายนอก</t>
  </si>
  <si>
    <t>ภายใน</t>
  </si>
  <si>
    <t>สายงาน</t>
  </si>
  <si>
    <t>วิชาการ</t>
  </si>
  <si>
    <t>สนับสนุน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</si>
</sst>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theme="1"/>
      <name val="TH Niramit AS"/>
    </font>
    <font>
      <sz val="11"/>
      <color theme="1"/>
      <name val="TH Niramit AS"/>
    </font>
    <font>
      <sz val="11"/>
      <name val="TH Niramit AS"/>
    </font>
    <font>
      <b/>
      <sz val="18"/>
      <color rgb="FF000000"/>
      <name val="TH SarabunPSK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u/>
      <sz val="18"/>
      <color theme="1"/>
      <name val="TH SarabunPSK"/>
      <family val="2"/>
    </font>
    <font>
      <sz val="18"/>
      <color rgb="FFFF0000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/>
    <xf numFmtId="0" fontId="4" fillId="0" borderId="3" xfId="0" applyFont="1" applyFill="1" applyBorder="1" applyAlignment="1">
      <alignment vertical="top" wrapText="1"/>
    </xf>
    <xf numFmtId="0" fontId="4" fillId="0" borderId="4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0" fillId="4" borderId="1" xfId="0" applyFill="1" applyBorder="1"/>
    <xf numFmtId="0" fontId="0" fillId="0" borderId="1" xfId="0" applyBorder="1"/>
    <xf numFmtId="0" fontId="0" fillId="5" borderId="1" xfId="0" applyFill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3" fontId="6" fillId="2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/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3" fontId="8" fillId="0" borderId="1" xfId="0" applyNumberFormat="1" applyFont="1" applyFill="1" applyBorder="1" applyAlignment="1">
      <alignment horizontal="right" vertical="top" wrapText="1"/>
    </xf>
    <xf numFmtId="49" fontId="8" fillId="0" borderId="1" xfId="0" applyNumberFormat="1" applyFont="1" applyFill="1" applyBorder="1" applyAlignment="1">
      <alignment horizontal="right" vertical="top" wrapText="1"/>
    </xf>
    <xf numFmtId="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0" xfId="0" applyFont="1" applyFill="1"/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49" fontId="8" fillId="0" borderId="1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7" fillId="0" borderId="0" xfId="0" applyFont="1"/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64" fontId="7" fillId="3" borderId="1" xfId="1" applyNumberFormat="1" applyFont="1" applyFill="1" applyBorder="1" applyAlignment="1">
      <alignment horizontal="right" vertical="top" wrapText="1"/>
    </xf>
    <xf numFmtId="49" fontId="7" fillId="3" borderId="1" xfId="1" applyNumberFormat="1" applyFont="1" applyFill="1" applyBorder="1" applyAlignment="1">
      <alignment horizontal="right" vertical="top" wrapText="1"/>
    </xf>
    <xf numFmtId="43" fontId="7" fillId="3" borderId="1" xfId="0" applyNumberFormat="1" applyFont="1" applyFill="1" applyBorder="1" applyAlignment="1">
      <alignment horizontal="center" vertical="top" wrapText="1"/>
    </xf>
    <xf numFmtId="43" fontId="7" fillId="3" borderId="1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horizontal="right" vertical="top" wrapText="1"/>
    </xf>
    <xf numFmtId="43" fontId="7" fillId="0" borderId="1" xfId="0" applyNumberFormat="1" applyFont="1" applyBorder="1" applyAlignment="1">
      <alignment horizontal="center" vertical="top" wrapText="1"/>
    </xf>
    <xf numFmtId="43" fontId="7" fillId="0" borderId="1" xfId="0" applyNumberFormat="1" applyFont="1" applyBorder="1" applyAlignment="1">
      <alignment horizontal="left" vertical="top" wrapText="1"/>
    </xf>
    <xf numFmtId="0" fontId="7" fillId="0" borderId="0" xfId="0" applyFont="1" applyFill="1" applyAlignment="1"/>
    <xf numFmtId="0" fontId="9" fillId="3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164" fontId="7" fillId="7" borderId="1" xfId="0" applyNumberFormat="1" applyFont="1" applyFill="1" applyBorder="1" applyAlignment="1">
      <alignment horizontal="right" vertical="top" wrapText="1"/>
    </xf>
    <xf numFmtId="164" fontId="7" fillId="6" borderId="1" xfId="1" applyNumberFormat="1" applyFont="1" applyFill="1" applyBorder="1" applyAlignment="1">
      <alignment horizontal="right" vertical="top" wrapText="1"/>
    </xf>
    <xf numFmtId="3" fontId="8" fillId="6" borderId="1" xfId="0" applyNumberFormat="1" applyFont="1" applyFill="1" applyBorder="1" applyAlignment="1">
      <alignment horizontal="center" vertical="top" wrapText="1"/>
    </xf>
    <xf numFmtId="43" fontId="7" fillId="7" borderId="1" xfId="0" applyNumberFormat="1" applyFont="1" applyFill="1" applyBorder="1" applyAlignment="1">
      <alignment horizontal="center" vertical="top" wrapText="1"/>
    </xf>
    <xf numFmtId="43" fontId="7" fillId="7" borderId="1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3" fontId="7" fillId="0" borderId="5" xfId="0" applyNumberFormat="1" applyFont="1" applyBorder="1" applyAlignment="1">
      <alignment horizontal="right" vertical="top" wrapText="1"/>
    </xf>
    <xf numFmtId="49" fontId="7" fillId="0" borderId="5" xfId="0" applyNumberFormat="1" applyFont="1" applyBorder="1" applyAlignment="1">
      <alignment horizontal="right" vertical="top" wrapText="1"/>
    </xf>
    <xf numFmtId="43" fontId="7" fillId="0" borderId="5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43" fontId="8" fillId="0" borderId="1" xfId="1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top" wrapText="1"/>
    </xf>
    <xf numFmtId="0" fontId="10" fillId="0" borderId="0" xfId="0" applyFont="1" applyAlignment="1"/>
    <xf numFmtId="43" fontId="8" fillId="3" borderId="1" xfId="0" applyNumberFormat="1" applyFont="1" applyFill="1" applyBorder="1" applyAlignment="1">
      <alignment horizontal="center" vertical="top" wrapText="1"/>
    </xf>
    <xf numFmtId="43" fontId="8" fillId="0" borderId="1" xfId="1" applyFont="1" applyFill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3" fontId="7" fillId="0" borderId="1" xfId="1" applyFont="1" applyFill="1" applyBorder="1" applyAlignment="1">
      <alignment vertical="top"/>
    </xf>
    <xf numFmtId="43" fontId="7" fillId="0" borderId="1" xfId="1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10" fillId="0" borderId="0" xfId="0" applyFont="1" applyFill="1" applyAlignment="1"/>
    <xf numFmtId="43" fontId="8" fillId="0" borderId="1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43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1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right" vertical="top" wrapText="1"/>
    </xf>
    <xf numFmtId="44" fontId="7" fillId="0" borderId="1" xfId="0" applyNumberFormat="1" applyFont="1" applyBorder="1" applyAlignment="1">
      <alignment horizontal="right" vertical="top" wrapText="1"/>
    </xf>
    <xf numFmtId="43" fontId="10" fillId="0" borderId="0" xfId="1" applyFont="1" applyAlignment="1"/>
    <xf numFmtId="2" fontId="8" fillId="0" borderId="0" xfId="0" applyNumberFormat="1" applyFont="1" applyAlignment="1"/>
    <xf numFmtId="164" fontId="8" fillId="0" borderId="0" xfId="1" applyNumberFormat="1" applyFont="1" applyFill="1"/>
    <xf numFmtId="164" fontId="8" fillId="0" borderId="0" xfId="1" applyNumberFormat="1" applyFont="1"/>
    <xf numFmtId="164" fontId="8" fillId="0" borderId="0" xfId="1" applyNumberFormat="1" applyFont="1" applyAlignment="1"/>
    <xf numFmtId="164" fontId="8" fillId="0" borderId="0" xfId="1" applyNumberFormat="1" applyFont="1" applyFill="1" applyAlignment="1"/>
    <xf numFmtId="164" fontId="7" fillId="0" borderId="0" xfId="0" applyNumberFormat="1" applyFont="1" applyFill="1"/>
    <xf numFmtId="164" fontId="7" fillId="4" borderId="0" xfId="0" applyNumberFormat="1" applyFont="1" applyFill="1"/>
    <xf numFmtId="164" fontId="8" fillId="8" borderId="0" xfId="0" applyNumberFormat="1" applyFont="1" applyFill="1" applyAlignment="1"/>
    <xf numFmtId="164" fontId="8" fillId="8" borderId="0" xfId="1" applyNumberFormat="1" applyFont="1" applyFill="1" applyAlignment="1"/>
    <xf numFmtId="164" fontId="7" fillId="4" borderId="0" xfId="0" applyNumberFormat="1" applyFont="1" applyFill="1" applyAlignment="1"/>
    <xf numFmtId="164" fontId="7" fillId="4" borderId="1" xfId="0" applyNumberFormat="1" applyFont="1" applyFill="1" applyBorder="1"/>
    <xf numFmtId="164" fontId="8" fillId="8" borderId="1" xfId="0" applyNumberFormat="1" applyFont="1" applyFill="1" applyBorder="1" applyAlignment="1"/>
    <xf numFmtId="164" fontId="7" fillId="9" borderId="0" xfId="0" applyNumberFormat="1" applyFont="1" applyFill="1"/>
    <xf numFmtId="43" fontId="8" fillId="0" borderId="0" xfId="1" applyFont="1" applyAlignment="1"/>
    <xf numFmtId="164" fontId="0" fillId="0" borderId="0" xfId="1" applyNumberFormat="1" applyFont="1"/>
    <xf numFmtId="164" fontId="0" fillId="0" borderId="0" xfId="0" applyNumberFormat="1"/>
    <xf numFmtId="164" fontId="0" fillId="0" borderId="6" xfId="0" applyNumberFormat="1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Niramit A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Niramit AS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Niramit AS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5" displayName="Table5" ref="A1:B56" totalsRowShown="0" headerRowDxfId="3" dataDxfId="2">
  <autoFilter ref="A1:B56" xr:uid="{00000000-0009-0000-0100-000001000000}"/>
  <tableColumns count="2">
    <tableColumn id="1" xr3:uid="{00000000-0010-0000-0000-000001000000}" name="หน่วยงาน" dataDxfId="1"/>
    <tableColumn id="2" xr3:uid="{00000000-0010-0000-0000-000002000000}" name="ลำดับหน่วยงาน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riis.nrct.go.th/ViewPMUProposalConceptDetail.aspx?pid=1283288" TargetMode="External"/><Relationship Id="rId2" Type="http://schemas.openxmlformats.org/officeDocument/2006/relationships/hyperlink" Target="https://nriis.nrct.go.th/ViewPMUProposalFullDetail.aspx?pid=2862646" TargetMode="External"/><Relationship Id="rId1" Type="http://schemas.openxmlformats.org/officeDocument/2006/relationships/hyperlink" Target="https://nriis.nrct.go.th/ViewPMUProposalFullDetail.aspx?pid=2312605" TargetMode="External"/><Relationship Id="rId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X204"/>
  <sheetViews>
    <sheetView tabSelected="1" zoomScale="60" zoomScaleNormal="60" workbookViewId="0">
      <selection activeCell="I207" sqref="I207"/>
    </sheetView>
  </sheetViews>
  <sheetFormatPr defaultColWidth="9" defaultRowHeight="27.75"/>
  <cols>
    <col min="1" max="1" width="5.85546875" style="20" bestFit="1" customWidth="1"/>
    <col min="2" max="2" width="13" style="20" bestFit="1" customWidth="1"/>
    <col min="3" max="3" width="19" style="20" customWidth="1"/>
    <col min="4" max="4" width="30.28515625" style="20" customWidth="1"/>
    <col min="5" max="5" width="39.5703125" style="20" customWidth="1"/>
    <col min="6" max="6" width="26.42578125" style="20" bestFit="1" customWidth="1"/>
    <col min="7" max="7" width="24.28515625" style="20" customWidth="1"/>
    <col min="8" max="9" width="22" style="91" customWidth="1"/>
    <col min="10" max="10" width="19.42578125" style="92" customWidth="1"/>
    <col min="11" max="11" width="16.140625" style="93" bestFit="1" customWidth="1"/>
    <col min="12" max="12" width="21.7109375" style="94" customWidth="1"/>
    <col min="13" max="13" width="18.5703125" style="20" customWidth="1"/>
    <col min="14" max="14" width="30.5703125" style="95" customWidth="1"/>
    <col min="15" max="15" width="29.28515625" style="20" customWidth="1"/>
    <col min="16" max="16" width="30.140625" style="91" hidden="1" customWidth="1"/>
    <col min="17" max="17" width="9" style="96" hidden="1" customWidth="1"/>
    <col min="18" max="18" width="18.85546875" style="102" bestFit="1" customWidth="1"/>
    <col min="19" max="19" width="24.140625" style="20" bestFit="1" customWidth="1"/>
    <col min="20" max="20" width="26.42578125" style="20" bestFit="1" customWidth="1"/>
    <col min="21" max="21" width="17.7109375" style="20" bestFit="1" customWidth="1"/>
    <col min="22" max="23" width="9" style="20"/>
    <col min="24" max="24" width="18.85546875" style="20" bestFit="1" customWidth="1"/>
    <col min="25" max="16384" width="9" style="20"/>
  </cols>
  <sheetData>
    <row r="1" spans="1:21" ht="55.5">
      <c r="A1" s="12" t="s">
        <v>0</v>
      </c>
      <c r="B1" s="13" t="s">
        <v>100</v>
      </c>
      <c r="C1" s="13" t="s">
        <v>1</v>
      </c>
      <c r="D1" s="13" t="s">
        <v>2</v>
      </c>
      <c r="E1" s="13" t="s">
        <v>3</v>
      </c>
      <c r="F1" s="13" t="s">
        <v>4</v>
      </c>
      <c r="G1" s="13" t="s">
        <v>82</v>
      </c>
      <c r="H1" s="14" t="s">
        <v>5</v>
      </c>
      <c r="I1" s="13" t="s">
        <v>570</v>
      </c>
      <c r="J1" s="15" t="s">
        <v>191</v>
      </c>
      <c r="K1" s="16" t="s">
        <v>192</v>
      </c>
      <c r="L1" s="17" t="s">
        <v>88</v>
      </c>
      <c r="M1" s="18" t="s">
        <v>6</v>
      </c>
      <c r="N1" s="18" t="s">
        <v>7</v>
      </c>
      <c r="O1" s="13" t="s">
        <v>99</v>
      </c>
      <c r="P1" s="14" t="s">
        <v>8</v>
      </c>
      <c r="Q1" s="19" t="s">
        <v>186</v>
      </c>
      <c r="R1" s="102" t="s">
        <v>564</v>
      </c>
      <c r="S1" s="20" t="s">
        <v>566</v>
      </c>
      <c r="T1" s="20" t="s">
        <v>567</v>
      </c>
      <c r="U1" s="20" t="s">
        <v>565</v>
      </c>
    </row>
    <row r="2" spans="1:21" s="27" customFormat="1" ht="111" hidden="1">
      <c r="A2" s="21">
        <v>1</v>
      </c>
      <c r="B2" s="21">
        <v>2564</v>
      </c>
      <c r="C2" s="21" t="s">
        <v>9</v>
      </c>
      <c r="D2" s="21" t="s">
        <v>10</v>
      </c>
      <c r="E2" s="21" t="s">
        <v>11</v>
      </c>
      <c r="F2" s="21" t="s">
        <v>113</v>
      </c>
      <c r="G2" s="21" t="s">
        <v>83</v>
      </c>
      <c r="H2" s="22" t="s">
        <v>12</v>
      </c>
      <c r="I2" s="22"/>
      <c r="J2" s="23">
        <v>321950</v>
      </c>
      <c r="K2" s="24" t="s">
        <v>220</v>
      </c>
      <c r="L2" s="25" t="s">
        <v>91</v>
      </c>
      <c r="M2" s="21" t="s">
        <v>18</v>
      </c>
      <c r="N2" s="21" t="s">
        <v>18</v>
      </c>
      <c r="O2" s="21" t="s">
        <v>81</v>
      </c>
      <c r="P2" s="22" t="s">
        <v>204</v>
      </c>
      <c r="Q2" s="97">
        <v>1</v>
      </c>
      <c r="R2" s="103">
        <v>260900</v>
      </c>
      <c r="S2" s="108">
        <f>R2+R20+R22+R27+R31+R36+R37+R44+R47+R52+R53+R54+R55+R56+R57</f>
        <v>2433540</v>
      </c>
      <c r="T2" s="112">
        <f>S2+S3+S4+S5+S6+S58</f>
        <v>11229270</v>
      </c>
      <c r="U2" s="114">
        <f>T2+T68</f>
        <v>418272647</v>
      </c>
    </row>
    <row r="3" spans="1:21" s="27" customFormat="1" ht="83.25" hidden="1">
      <c r="A3" s="21">
        <v>2</v>
      </c>
      <c r="B3" s="21">
        <v>2564</v>
      </c>
      <c r="C3" s="21" t="s">
        <v>9</v>
      </c>
      <c r="D3" s="21" t="s">
        <v>10</v>
      </c>
      <c r="E3" s="21" t="s">
        <v>14</v>
      </c>
      <c r="F3" s="21" t="s">
        <v>114</v>
      </c>
      <c r="G3" s="21" t="s">
        <v>84</v>
      </c>
      <c r="H3" s="22" t="s">
        <v>15</v>
      </c>
      <c r="I3" s="22"/>
      <c r="J3" s="23">
        <v>198300</v>
      </c>
      <c r="K3" s="28" t="s">
        <v>221</v>
      </c>
      <c r="L3" s="25">
        <v>0</v>
      </c>
      <c r="M3" s="21" t="s">
        <v>18</v>
      </c>
      <c r="N3" s="21" t="s">
        <v>18</v>
      </c>
      <c r="O3" s="21" t="s">
        <v>219</v>
      </c>
      <c r="P3" s="22" t="s">
        <v>215</v>
      </c>
      <c r="Q3" s="97">
        <v>1</v>
      </c>
      <c r="R3" s="103">
        <v>198300</v>
      </c>
      <c r="S3" s="108">
        <f>R3+R14+R49+R60</f>
        <v>525970</v>
      </c>
      <c r="T3" s="107"/>
    </row>
    <row r="4" spans="1:21" s="35" customFormat="1" ht="55.5" hidden="1">
      <c r="A4" s="29">
        <v>3</v>
      </c>
      <c r="B4" s="29">
        <v>2564</v>
      </c>
      <c r="C4" s="29" t="s">
        <v>9</v>
      </c>
      <c r="D4" s="29" t="s">
        <v>10</v>
      </c>
      <c r="E4" s="29" t="s">
        <v>16</v>
      </c>
      <c r="F4" s="29" t="s">
        <v>17</v>
      </c>
      <c r="G4" s="29" t="s">
        <v>83</v>
      </c>
      <c r="H4" s="30" t="s">
        <v>15</v>
      </c>
      <c r="I4" s="30"/>
      <c r="J4" s="31">
        <v>196100</v>
      </c>
      <c r="K4" s="32" t="s">
        <v>228</v>
      </c>
      <c r="L4" s="33" t="s">
        <v>90</v>
      </c>
      <c r="M4" s="29" t="s">
        <v>18</v>
      </c>
      <c r="N4" s="29" t="s">
        <v>18</v>
      </c>
      <c r="O4" s="29" t="s">
        <v>216</v>
      </c>
      <c r="P4" s="30" t="s">
        <v>201</v>
      </c>
      <c r="Q4" s="98">
        <v>1</v>
      </c>
      <c r="R4" s="104">
        <v>196100</v>
      </c>
      <c r="S4" s="108">
        <f>R4</f>
        <v>196100</v>
      </c>
      <c r="T4" s="107"/>
    </row>
    <row r="5" spans="1:21" s="35" customFormat="1" ht="166.5" hidden="1">
      <c r="A5" s="29">
        <v>4</v>
      </c>
      <c r="B5" s="29">
        <v>2564</v>
      </c>
      <c r="C5" s="29" t="s">
        <v>9</v>
      </c>
      <c r="D5" s="29" t="s">
        <v>10</v>
      </c>
      <c r="E5" s="29" t="s">
        <v>229</v>
      </c>
      <c r="F5" s="29" t="s">
        <v>137</v>
      </c>
      <c r="G5" s="29" t="s">
        <v>84</v>
      </c>
      <c r="H5" s="30" t="s">
        <v>12</v>
      </c>
      <c r="I5" s="30"/>
      <c r="J5" s="31">
        <v>124600</v>
      </c>
      <c r="K5" s="32" t="s">
        <v>228</v>
      </c>
      <c r="L5" s="33" t="s">
        <v>90</v>
      </c>
      <c r="M5" s="29" t="s">
        <v>18</v>
      </c>
      <c r="N5" s="29" t="s">
        <v>18</v>
      </c>
      <c r="O5" s="29" t="s">
        <v>13</v>
      </c>
      <c r="P5" s="30" t="s">
        <v>230</v>
      </c>
      <c r="Q5" s="98">
        <v>1</v>
      </c>
      <c r="R5" s="104">
        <v>124600</v>
      </c>
      <c r="S5" s="108">
        <f>R5+R7+R8+R10+R11+R15+R17+R18+R19+R38+R39+R40+R41+R63+R64+R65+R66+R67</f>
        <v>3559020</v>
      </c>
      <c r="T5" s="107"/>
    </row>
    <row r="6" spans="1:21" s="35" customFormat="1" ht="55.5" hidden="1">
      <c r="A6" s="21">
        <v>5</v>
      </c>
      <c r="B6" s="29">
        <v>2564</v>
      </c>
      <c r="C6" s="29" t="s">
        <v>9</v>
      </c>
      <c r="D6" s="29" t="s">
        <v>10</v>
      </c>
      <c r="E6" s="29" t="s">
        <v>19</v>
      </c>
      <c r="F6" s="29" t="s">
        <v>115</v>
      </c>
      <c r="G6" s="29" t="s">
        <v>84</v>
      </c>
      <c r="H6" s="30" t="s">
        <v>108</v>
      </c>
      <c r="I6" s="30"/>
      <c r="J6" s="31">
        <v>266500</v>
      </c>
      <c r="K6" s="36" t="s">
        <v>221</v>
      </c>
      <c r="L6" s="33">
        <v>0</v>
      </c>
      <c r="M6" s="29" t="s">
        <v>18</v>
      </c>
      <c r="N6" s="29" t="s">
        <v>18</v>
      </c>
      <c r="O6" s="29" t="s">
        <v>218</v>
      </c>
      <c r="P6" s="30" t="s">
        <v>20</v>
      </c>
      <c r="Q6" s="97">
        <v>1</v>
      </c>
      <c r="R6" s="104">
        <v>266500</v>
      </c>
      <c r="S6" s="108">
        <f>R6+R9+R12+R13+R16+R21+R23+R24+R25+R26+R28+R29+R30+R32+R33+R34+R35+R42+R43+R45+R46+R48+R50+R51</f>
        <v>3435240</v>
      </c>
      <c r="T6" s="107"/>
    </row>
    <row r="7" spans="1:21" s="35" customFormat="1" ht="138.75" hidden="1">
      <c r="A7" s="21">
        <v>6</v>
      </c>
      <c r="B7" s="29">
        <v>2564</v>
      </c>
      <c r="C7" s="29" t="s">
        <v>9</v>
      </c>
      <c r="D7" s="29" t="s">
        <v>10</v>
      </c>
      <c r="E7" s="29" t="s">
        <v>231</v>
      </c>
      <c r="F7" s="29" t="s">
        <v>21</v>
      </c>
      <c r="G7" s="29" t="s">
        <v>85</v>
      </c>
      <c r="H7" s="30" t="s">
        <v>22</v>
      </c>
      <c r="I7" s="30"/>
      <c r="J7" s="31">
        <v>132300</v>
      </c>
      <c r="K7" s="32" t="s">
        <v>228</v>
      </c>
      <c r="L7" s="33" t="s">
        <v>90</v>
      </c>
      <c r="M7" s="29" t="s">
        <v>18</v>
      </c>
      <c r="N7" s="29" t="s">
        <v>18</v>
      </c>
      <c r="O7" s="29" t="s">
        <v>13</v>
      </c>
      <c r="P7" s="30" t="s">
        <v>232</v>
      </c>
      <c r="Q7" s="97">
        <v>1</v>
      </c>
      <c r="R7" s="104">
        <v>132300</v>
      </c>
    </row>
    <row r="8" spans="1:21" s="35" customFormat="1" ht="166.5" hidden="1">
      <c r="A8" s="29">
        <v>7</v>
      </c>
      <c r="B8" s="29">
        <v>2564</v>
      </c>
      <c r="C8" s="29" t="s">
        <v>9</v>
      </c>
      <c r="D8" s="29" t="s">
        <v>10</v>
      </c>
      <c r="E8" s="29" t="s">
        <v>23</v>
      </c>
      <c r="F8" s="29" t="s">
        <v>116</v>
      </c>
      <c r="G8" s="29" t="s">
        <v>84</v>
      </c>
      <c r="H8" s="30" t="s">
        <v>108</v>
      </c>
      <c r="I8" s="30"/>
      <c r="J8" s="31">
        <v>100000</v>
      </c>
      <c r="K8" s="32" t="s">
        <v>228</v>
      </c>
      <c r="L8" s="33" t="s">
        <v>90</v>
      </c>
      <c r="M8" s="29" t="s">
        <v>18</v>
      </c>
      <c r="N8" s="29" t="s">
        <v>18</v>
      </c>
      <c r="O8" s="29" t="s">
        <v>13</v>
      </c>
      <c r="P8" s="30" t="s">
        <v>233</v>
      </c>
      <c r="Q8" s="98">
        <v>1</v>
      </c>
      <c r="R8" s="104">
        <v>100000</v>
      </c>
    </row>
    <row r="9" spans="1:21" s="35" customFormat="1" ht="166.5" hidden="1">
      <c r="A9" s="29">
        <v>8</v>
      </c>
      <c r="B9" s="29">
        <v>2564</v>
      </c>
      <c r="C9" s="29" t="s">
        <v>9</v>
      </c>
      <c r="D9" s="29" t="s">
        <v>10</v>
      </c>
      <c r="E9" s="29" t="s">
        <v>24</v>
      </c>
      <c r="F9" s="29" t="s">
        <v>117</v>
      </c>
      <c r="G9" s="29" t="s">
        <v>84</v>
      </c>
      <c r="H9" s="30" t="s">
        <v>108</v>
      </c>
      <c r="I9" s="30"/>
      <c r="J9" s="31">
        <v>501800</v>
      </c>
      <c r="K9" s="36" t="s">
        <v>221</v>
      </c>
      <c r="L9" s="33">
        <v>0</v>
      </c>
      <c r="M9" s="29" t="s">
        <v>18</v>
      </c>
      <c r="N9" s="29" t="s">
        <v>18</v>
      </c>
      <c r="O9" s="29" t="s">
        <v>218</v>
      </c>
      <c r="P9" s="30" t="s">
        <v>20</v>
      </c>
      <c r="Q9" s="98">
        <v>1</v>
      </c>
      <c r="R9" s="104">
        <v>501800</v>
      </c>
    </row>
    <row r="10" spans="1:21" s="35" customFormat="1" ht="249.75" hidden="1">
      <c r="A10" s="21">
        <v>9</v>
      </c>
      <c r="B10" s="29">
        <v>2564</v>
      </c>
      <c r="C10" s="29" t="s">
        <v>9</v>
      </c>
      <c r="D10" s="29" t="s">
        <v>10</v>
      </c>
      <c r="E10" s="29" t="s">
        <v>234</v>
      </c>
      <c r="F10" s="29" t="s">
        <v>25</v>
      </c>
      <c r="G10" s="29" t="s">
        <v>83</v>
      </c>
      <c r="H10" s="30" t="s">
        <v>107</v>
      </c>
      <c r="I10" s="30"/>
      <c r="J10" s="31">
        <v>30000</v>
      </c>
      <c r="K10" s="99" t="s">
        <v>228</v>
      </c>
      <c r="L10" s="33" t="s">
        <v>89</v>
      </c>
      <c r="M10" s="29" t="s">
        <v>18</v>
      </c>
      <c r="N10" s="29" t="s">
        <v>18</v>
      </c>
      <c r="O10" s="29" t="s">
        <v>13</v>
      </c>
      <c r="P10" s="30" t="s">
        <v>235</v>
      </c>
      <c r="Q10" s="97">
        <v>1</v>
      </c>
      <c r="R10" s="104">
        <v>30000</v>
      </c>
    </row>
    <row r="11" spans="1:21" s="35" customFormat="1" ht="111" hidden="1">
      <c r="A11" s="21">
        <v>10</v>
      </c>
      <c r="B11" s="29">
        <v>2564</v>
      </c>
      <c r="C11" s="29" t="s">
        <v>9</v>
      </c>
      <c r="D11" s="29" t="s">
        <v>10</v>
      </c>
      <c r="E11" s="29" t="s">
        <v>236</v>
      </c>
      <c r="F11" s="29" t="s">
        <v>118</v>
      </c>
      <c r="G11" s="29" t="s">
        <v>84</v>
      </c>
      <c r="H11" s="30" t="s">
        <v>111</v>
      </c>
      <c r="I11" s="30"/>
      <c r="J11" s="31">
        <v>87120</v>
      </c>
      <c r="K11" s="99" t="s">
        <v>228</v>
      </c>
      <c r="L11" s="33" t="s">
        <v>89</v>
      </c>
      <c r="M11" s="29" t="s">
        <v>18</v>
      </c>
      <c r="N11" s="29" t="s">
        <v>18</v>
      </c>
      <c r="O11" s="29" t="s">
        <v>13</v>
      </c>
      <c r="P11" s="30" t="s">
        <v>237</v>
      </c>
      <c r="Q11" s="97">
        <v>1</v>
      </c>
      <c r="R11" s="104">
        <v>87120</v>
      </c>
    </row>
    <row r="12" spans="1:21" s="35" customFormat="1" ht="111" hidden="1">
      <c r="A12" s="29">
        <v>11</v>
      </c>
      <c r="B12" s="29">
        <v>2564</v>
      </c>
      <c r="C12" s="29" t="s">
        <v>9</v>
      </c>
      <c r="D12" s="29" t="s">
        <v>10</v>
      </c>
      <c r="E12" s="29" t="s">
        <v>26</v>
      </c>
      <c r="F12" s="29" t="s">
        <v>119</v>
      </c>
      <c r="G12" s="29" t="s">
        <v>84</v>
      </c>
      <c r="H12" s="30" t="s">
        <v>110</v>
      </c>
      <c r="I12" s="30"/>
      <c r="J12" s="31">
        <v>52400</v>
      </c>
      <c r="K12" s="36" t="s">
        <v>221</v>
      </c>
      <c r="L12" s="33">
        <v>0</v>
      </c>
      <c r="M12" s="29" t="s">
        <v>18</v>
      </c>
      <c r="N12" s="29" t="s">
        <v>18</v>
      </c>
      <c r="O12" s="29" t="s">
        <v>218</v>
      </c>
      <c r="P12" s="30" t="s">
        <v>20</v>
      </c>
      <c r="Q12" s="98">
        <v>1</v>
      </c>
      <c r="R12" s="104">
        <v>52400</v>
      </c>
    </row>
    <row r="13" spans="1:21" s="35" customFormat="1" ht="111" hidden="1">
      <c r="A13" s="29">
        <v>12</v>
      </c>
      <c r="B13" s="29">
        <v>2564</v>
      </c>
      <c r="C13" s="29" t="s">
        <v>9</v>
      </c>
      <c r="D13" s="29" t="s">
        <v>10</v>
      </c>
      <c r="E13" s="29" t="s">
        <v>27</v>
      </c>
      <c r="F13" s="29" t="s">
        <v>28</v>
      </c>
      <c r="G13" s="29" t="s">
        <v>86</v>
      </c>
      <c r="H13" s="30" t="s">
        <v>102</v>
      </c>
      <c r="I13" s="30"/>
      <c r="J13" s="31">
        <v>92500</v>
      </c>
      <c r="K13" s="36" t="s">
        <v>221</v>
      </c>
      <c r="L13" s="33">
        <v>0</v>
      </c>
      <c r="M13" s="29" t="s">
        <v>18</v>
      </c>
      <c r="N13" s="29" t="s">
        <v>18</v>
      </c>
      <c r="O13" s="29" t="s">
        <v>218</v>
      </c>
      <c r="P13" s="30" t="s">
        <v>238</v>
      </c>
      <c r="Q13" s="98">
        <v>1</v>
      </c>
      <c r="R13" s="104">
        <v>92500</v>
      </c>
    </row>
    <row r="14" spans="1:21" s="35" customFormat="1" ht="166.5" hidden="1">
      <c r="A14" s="21">
        <v>13</v>
      </c>
      <c r="B14" s="29">
        <v>2564</v>
      </c>
      <c r="C14" s="29" t="s">
        <v>9</v>
      </c>
      <c r="D14" s="29" t="s">
        <v>10</v>
      </c>
      <c r="E14" s="29" t="s">
        <v>239</v>
      </c>
      <c r="F14" s="29" t="s">
        <v>29</v>
      </c>
      <c r="G14" s="29" t="s">
        <v>84</v>
      </c>
      <c r="H14" s="30" t="s">
        <v>107</v>
      </c>
      <c r="I14" s="30"/>
      <c r="J14" s="31">
        <v>30000</v>
      </c>
      <c r="K14" s="36" t="s">
        <v>221</v>
      </c>
      <c r="L14" s="33">
        <v>0</v>
      </c>
      <c r="M14" s="29" t="s">
        <v>18</v>
      </c>
      <c r="N14" s="29" t="s">
        <v>18</v>
      </c>
      <c r="O14" s="29" t="s">
        <v>219</v>
      </c>
      <c r="P14" s="30" t="s">
        <v>215</v>
      </c>
      <c r="Q14" s="97">
        <v>1</v>
      </c>
      <c r="R14" s="104">
        <v>30000</v>
      </c>
    </row>
    <row r="15" spans="1:21" s="35" customFormat="1" ht="111" hidden="1">
      <c r="A15" s="21">
        <v>14</v>
      </c>
      <c r="B15" s="29">
        <v>2564</v>
      </c>
      <c r="C15" s="29" t="s">
        <v>9</v>
      </c>
      <c r="D15" s="29" t="s">
        <v>10</v>
      </c>
      <c r="E15" s="29" t="s">
        <v>240</v>
      </c>
      <c r="F15" s="29" t="s">
        <v>30</v>
      </c>
      <c r="G15" s="29" t="s">
        <v>85</v>
      </c>
      <c r="H15" s="30" t="s">
        <v>31</v>
      </c>
      <c r="I15" s="30"/>
      <c r="J15" s="31">
        <v>30000</v>
      </c>
      <c r="K15" s="32" t="s">
        <v>228</v>
      </c>
      <c r="L15" s="33" t="s">
        <v>89</v>
      </c>
      <c r="M15" s="29" t="s">
        <v>18</v>
      </c>
      <c r="N15" s="29" t="s">
        <v>18</v>
      </c>
      <c r="O15" s="29" t="s">
        <v>13</v>
      </c>
      <c r="P15" s="30" t="s">
        <v>241</v>
      </c>
      <c r="Q15" s="97">
        <v>1</v>
      </c>
      <c r="R15" s="104">
        <v>30000</v>
      </c>
    </row>
    <row r="16" spans="1:21" s="35" customFormat="1" ht="111" hidden="1">
      <c r="A16" s="29">
        <v>15</v>
      </c>
      <c r="B16" s="29">
        <v>2564</v>
      </c>
      <c r="C16" s="29" t="s">
        <v>9</v>
      </c>
      <c r="D16" s="29" t="s">
        <v>10</v>
      </c>
      <c r="E16" s="29" t="s">
        <v>32</v>
      </c>
      <c r="F16" s="29" t="s">
        <v>33</v>
      </c>
      <c r="G16" s="29" t="s">
        <v>85</v>
      </c>
      <c r="H16" s="30" t="s">
        <v>31</v>
      </c>
      <c r="I16" s="30"/>
      <c r="J16" s="31">
        <v>30000</v>
      </c>
      <c r="K16" s="36" t="s">
        <v>221</v>
      </c>
      <c r="L16" s="33">
        <v>0</v>
      </c>
      <c r="M16" s="29" t="s">
        <v>18</v>
      </c>
      <c r="N16" s="29" t="s">
        <v>18</v>
      </c>
      <c r="O16" s="29" t="s">
        <v>218</v>
      </c>
      <c r="P16" s="30" t="s">
        <v>238</v>
      </c>
      <c r="Q16" s="98">
        <v>1</v>
      </c>
      <c r="R16" s="104">
        <v>30000</v>
      </c>
    </row>
    <row r="17" spans="1:18" s="35" customFormat="1" ht="194.25" hidden="1">
      <c r="A17" s="29">
        <v>16</v>
      </c>
      <c r="B17" s="29">
        <v>2564</v>
      </c>
      <c r="C17" s="29" t="s">
        <v>9</v>
      </c>
      <c r="D17" s="29" t="s">
        <v>10</v>
      </c>
      <c r="E17" s="29" t="s">
        <v>34</v>
      </c>
      <c r="F17" s="29" t="s">
        <v>35</v>
      </c>
      <c r="G17" s="29" t="s">
        <v>85</v>
      </c>
      <c r="H17" s="30" t="s">
        <v>206</v>
      </c>
      <c r="I17" s="30"/>
      <c r="J17" s="31">
        <v>30000</v>
      </c>
      <c r="K17" s="32" t="s">
        <v>228</v>
      </c>
      <c r="L17" s="33" t="s">
        <v>89</v>
      </c>
      <c r="M17" s="29" t="s">
        <v>18</v>
      </c>
      <c r="N17" s="29" t="s">
        <v>18</v>
      </c>
      <c r="O17" s="29" t="s">
        <v>13</v>
      </c>
      <c r="P17" s="30" t="s">
        <v>36</v>
      </c>
      <c r="Q17" s="98">
        <v>1</v>
      </c>
      <c r="R17" s="104">
        <v>30000</v>
      </c>
    </row>
    <row r="18" spans="1:18" s="35" customFormat="1" ht="166.5" hidden="1">
      <c r="A18" s="21">
        <v>17</v>
      </c>
      <c r="B18" s="29">
        <v>2564</v>
      </c>
      <c r="C18" s="29" t="s">
        <v>9</v>
      </c>
      <c r="D18" s="29" t="s">
        <v>10</v>
      </c>
      <c r="E18" s="29" t="s">
        <v>242</v>
      </c>
      <c r="F18" s="29" t="s">
        <v>202</v>
      </c>
      <c r="G18" s="29" t="s">
        <v>85</v>
      </c>
      <c r="H18" s="30" t="s">
        <v>180</v>
      </c>
      <c r="I18" s="30"/>
      <c r="J18" s="31">
        <v>30000</v>
      </c>
      <c r="K18" s="32" t="s">
        <v>228</v>
      </c>
      <c r="L18" s="33" t="s">
        <v>89</v>
      </c>
      <c r="M18" s="29" t="s">
        <v>18</v>
      </c>
      <c r="N18" s="29" t="s">
        <v>18</v>
      </c>
      <c r="O18" s="29" t="s">
        <v>13</v>
      </c>
      <c r="P18" s="30" t="s">
        <v>243</v>
      </c>
      <c r="Q18" s="97">
        <v>1</v>
      </c>
      <c r="R18" s="104">
        <v>30000</v>
      </c>
    </row>
    <row r="19" spans="1:18" s="35" customFormat="1" ht="78.75" hidden="1" customHeight="1">
      <c r="A19" s="21">
        <v>18</v>
      </c>
      <c r="B19" s="29">
        <v>2564</v>
      </c>
      <c r="C19" s="29" t="s">
        <v>9</v>
      </c>
      <c r="D19" s="29" t="s">
        <v>10</v>
      </c>
      <c r="E19" s="29" t="s">
        <v>244</v>
      </c>
      <c r="F19" s="29" t="s">
        <v>140</v>
      </c>
      <c r="G19" s="29" t="s">
        <v>83</v>
      </c>
      <c r="H19" s="37" t="s">
        <v>153</v>
      </c>
      <c r="I19" s="37"/>
      <c r="J19" s="31">
        <v>45000</v>
      </c>
      <c r="K19" s="32" t="s">
        <v>228</v>
      </c>
      <c r="L19" s="33" t="s">
        <v>89</v>
      </c>
      <c r="M19" s="29" t="s">
        <v>18</v>
      </c>
      <c r="N19" s="29" t="s">
        <v>18</v>
      </c>
      <c r="O19" s="29" t="s">
        <v>13</v>
      </c>
      <c r="P19" s="30" t="s">
        <v>245</v>
      </c>
      <c r="Q19" s="97">
        <v>1</v>
      </c>
      <c r="R19" s="104">
        <v>45000</v>
      </c>
    </row>
    <row r="20" spans="1:18" ht="111" hidden="1">
      <c r="A20" s="29">
        <v>19</v>
      </c>
      <c r="B20" s="38">
        <v>2564</v>
      </c>
      <c r="C20" s="39" t="s">
        <v>37</v>
      </c>
      <c r="D20" s="38" t="s">
        <v>10</v>
      </c>
      <c r="E20" s="38" t="s">
        <v>38</v>
      </c>
      <c r="F20" s="39" t="s">
        <v>120</v>
      </c>
      <c r="G20" s="38" t="s">
        <v>83</v>
      </c>
      <c r="H20" s="40" t="s">
        <v>102</v>
      </c>
      <c r="I20" s="40"/>
      <c r="J20" s="41">
        <v>131300</v>
      </c>
      <c r="K20" s="42" t="s">
        <v>222</v>
      </c>
      <c r="L20" s="33" t="s">
        <v>90</v>
      </c>
      <c r="M20" s="43" t="s">
        <v>39</v>
      </c>
      <c r="N20" s="38" t="s">
        <v>18</v>
      </c>
      <c r="O20" s="21" t="s">
        <v>81</v>
      </c>
      <c r="P20" s="44" t="s">
        <v>193</v>
      </c>
      <c r="Q20" s="98">
        <v>1</v>
      </c>
      <c r="R20" s="105">
        <v>131300</v>
      </c>
    </row>
    <row r="21" spans="1:18" ht="83.25" hidden="1">
      <c r="A21" s="29">
        <v>20</v>
      </c>
      <c r="B21" s="38">
        <v>2564</v>
      </c>
      <c r="C21" s="39" t="s">
        <v>37</v>
      </c>
      <c r="D21" s="38" t="s">
        <v>10</v>
      </c>
      <c r="E21" s="38" t="s">
        <v>40</v>
      </c>
      <c r="F21" s="39" t="s">
        <v>121</v>
      </c>
      <c r="G21" s="39" t="s">
        <v>86</v>
      </c>
      <c r="H21" s="45" t="s">
        <v>106</v>
      </c>
      <c r="I21" s="45"/>
      <c r="J21" s="46">
        <v>87300</v>
      </c>
      <c r="K21" s="47" t="s">
        <v>221</v>
      </c>
      <c r="L21" s="33">
        <v>0</v>
      </c>
      <c r="M21" s="43" t="s">
        <v>39</v>
      </c>
      <c r="N21" s="38" t="s">
        <v>18</v>
      </c>
      <c r="O21" s="29" t="s">
        <v>218</v>
      </c>
      <c r="P21" s="44" t="s">
        <v>246</v>
      </c>
      <c r="Q21" s="98">
        <v>1</v>
      </c>
      <c r="R21" s="105">
        <v>87300</v>
      </c>
    </row>
    <row r="22" spans="1:18" ht="111" hidden="1">
      <c r="A22" s="21">
        <v>21</v>
      </c>
      <c r="B22" s="38">
        <v>2564</v>
      </c>
      <c r="C22" s="39" t="s">
        <v>37</v>
      </c>
      <c r="D22" s="38" t="s">
        <v>10</v>
      </c>
      <c r="E22" s="38" t="s">
        <v>41</v>
      </c>
      <c r="F22" s="39" t="s">
        <v>146</v>
      </c>
      <c r="G22" s="39" t="s">
        <v>86</v>
      </c>
      <c r="H22" s="40" t="s">
        <v>111</v>
      </c>
      <c r="I22" s="40"/>
      <c r="J22" s="46">
        <v>111900</v>
      </c>
      <c r="K22" s="48" t="s">
        <v>223</v>
      </c>
      <c r="L22" s="33" t="s">
        <v>90</v>
      </c>
      <c r="M22" s="43" t="s">
        <v>39</v>
      </c>
      <c r="N22" s="38" t="s">
        <v>18</v>
      </c>
      <c r="O22" s="21" t="s">
        <v>81</v>
      </c>
      <c r="P22" s="44" t="s">
        <v>194</v>
      </c>
      <c r="Q22" s="97">
        <v>1</v>
      </c>
      <c r="R22" s="105">
        <v>111900</v>
      </c>
    </row>
    <row r="23" spans="1:18" ht="83.25" hidden="1">
      <c r="A23" s="21">
        <v>22</v>
      </c>
      <c r="B23" s="38">
        <v>2564</v>
      </c>
      <c r="C23" s="39" t="s">
        <v>37</v>
      </c>
      <c r="D23" s="38" t="s">
        <v>10</v>
      </c>
      <c r="E23" s="38" t="s">
        <v>42</v>
      </c>
      <c r="F23" s="39" t="s">
        <v>141</v>
      </c>
      <c r="G23" s="39" t="s">
        <v>86</v>
      </c>
      <c r="H23" s="45" t="s">
        <v>106</v>
      </c>
      <c r="I23" s="45"/>
      <c r="J23" s="46">
        <v>147430</v>
      </c>
      <c r="K23" s="47" t="s">
        <v>221</v>
      </c>
      <c r="L23" s="33">
        <v>0</v>
      </c>
      <c r="M23" s="43" t="s">
        <v>39</v>
      </c>
      <c r="N23" s="38" t="s">
        <v>18</v>
      </c>
      <c r="O23" s="29" t="s">
        <v>218</v>
      </c>
      <c r="P23" s="44" t="s">
        <v>43</v>
      </c>
      <c r="Q23" s="97">
        <v>1</v>
      </c>
      <c r="R23" s="105">
        <v>147430</v>
      </c>
    </row>
    <row r="24" spans="1:18" ht="111" hidden="1">
      <c r="A24" s="29">
        <v>23</v>
      </c>
      <c r="B24" s="38">
        <v>2564</v>
      </c>
      <c r="C24" s="39" t="s">
        <v>37</v>
      </c>
      <c r="D24" s="38" t="s">
        <v>10</v>
      </c>
      <c r="E24" s="38" t="s">
        <v>44</v>
      </c>
      <c r="F24" s="39" t="s">
        <v>143</v>
      </c>
      <c r="G24" s="39" t="s">
        <v>83</v>
      </c>
      <c r="H24" s="45" t="s">
        <v>106</v>
      </c>
      <c r="I24" s="45"/>
      <c r="J24" s="46">
        <v>66400</v>
      </c>
      <c r="K24" s="47" t="s">
        <v>221</v>
      </c>
      <c r="L24" s="33">
        <v>0</v>
      </c>
      <c r="M24" s="43" t="s">
        <v>39</v>
      </c>
      <c r="N24" s="38" t="s">
        <v>18</v>
      </c>
      <c r="O24" s="29" t="s">
        <v>218</v>
      </c>
      <c r="P24" s="44" t="s">
        <v>45</v>
      </c>
      <c r="Q24" s="98">
        <v>1</v>
      </c>
      <c r="R24" s="105">
        <v>66400</v>
      </c>
    </row>
    <row r="25" spans="1:18" ht="83.25" hidden="1">
      <c r="A25" s="29">
        <v>24</v>
      </c>
      <c r="B25" s="38">
        <v>2564</v>
      </c>
      <c r="C25" s="39" t="s">
        <v>37</v>
      </c>
      <c r="D25" s="38" t="s">
        <v>10</v>
      </c>
      <c r="E25" s="38" t="s">
        <v>46</v>
      </c>
      <c r="F25" s="39" t="s">
        <v>122</v>
      </c>
      <c r="G25" s="39" t="s">
        <v>83</v>
      </c>
      <c r="H25" s="40" t="s">
        <v>110</v>
      </c>
      <c r="I25" s="40"/>
      <c r="J25" s="46">
        <v>149900</v>
      </c>
      <c r="K25" s="47" t="s">
        <v>221</v>
      </c>
      <c r="L25" s="33">
        <v>0</v>
      </c>
      <c r="M25" s="43" t="s">
        <v>39</v>
      </c>
      <c r="N25" s="38" t="s">
        <v>18</v>
      </c>
      <c r="O25" s="29" t="s">
        <v>218</v>
      </c>
      <c r="P25" s="44" t="s">
        <v>43</v>
      </c>
      <c r="Q25" s="98">
        <v>1</v>
      </c>
      <c r="R25" s="105">
        <v>149900</v>
      </c>
    </row>
    <row r="26" spans="1:18" ht="83.25" hidden="1">
      <c r="A26" s="21">
        <v>25</v>
      </c>
      <c r="B26" s="38">
        <v>2564</v>
      </c>
      <c r="C26" s="39" t="s">
        <v>37</v>
      </c>
      <c r="D26" s="38" t="s">
        <v>10</v>
      </c>
      <c r="E26" s="38" t="s">
        <v>47</v>
      </c>
      <c r="F26" s="39" t="s">
        <v>147</v>
      </c>
      <c r="G26" s="39" t="s">
        <v>84</v>
      </c>
      <c r="H26" s="40" t="s">
        <v>107</v>
      </c>
      <c r="I26" s="40"/>
      <c r="J26" s="46">
        <v>141500</v>
      </c>
      <c r="K26" s="47" t="s">
        <v>221</v>
      </c>
      <c r="L26" s="33">
        <v>0</v>
      </c>
      <c r="M26" s="43" t="s">
        <v>39</v>
      </c>
      <c r="N26" s="38" t="s">
        <v>18</v>
      </c>
      <c r="O26" s="29" t="s">
        <v>218</v>
      </c>
      <c r="P26" s="44" t="s">
        <v>43</v>
      </c>
      <c r="Q26" s="97">
        <v>1</v>
      </c>
      <c r="R26" s="105">
        <v>141500</v>
      </c>
    </row>
    <row r="27" spans="1:18" ht="83.25" hidden="1">
      <c r="A27" s="21">
        <v>26</v>
      </c>
      <c r="B27" s="38">
        <v>2564</v>
      </c>
      <c r="C27" s="38" t="s">
        <v>37</v>
      </c>
      <c r="D27" s="38" t="s">
        <v>10</v>
      </c>
      <c r="E27" s="38" t="s">
        <v>48</v>
      </c>
      <c r="F27" s="38" t="s">
        <v>123</v>
      </c>
      <c r="G27" s="38" t="s">
        <v>83</v>
      </c>
      <c r="H27" s="40" t="s">
        <v>102</v>
      </c>
      <c r="I27" s="40"/>
      <c r="J27" s="49">
        <v>115100</v>
      </c>
      <c r="K27" s="50" t="s">
        <v>224</v>
      </c>
      <c r="L27" s="33" t="s">
        <v>90</v>
      </c>
      <c r="M27" s="51" t="s">
        <v>39</v>
      </c>
      <c r="N27" s="38" t="s">
        <v>18</v>
      </c>
      <c r="O27" s="21" t="s">
        <v>81</v>
      </c>
      <c r="P27" s="52" t="s">
        <v>203</v>
      </c>
      <c r="Q27" s="97">
        <v>1</v>
      </c>
      <c r="R27" s="105">
        <v>115100</v>
      </c>
    </row>
    <row r="28" spans="1:18" ht="55.5" hidden="1">
      <c r="A28" s="29">
        <v>27</v>
      </c>
      <c r="B28" s="38">
        <v>2564</v>
      </c>
      <c r="C28" s="39" t="s">
        <v>37</v>
      </c>
      <c r="D28" s="38" t="s">
        <v>10</v>
      </c>
      <c r="E28" s="38" t="s">
        <v>49</v>
      </c>
      <c r="F28" s="39" t="s">
        <v>133</v>
      </c>
      <c r="G28" s="39" t="s">
        <v>86</v>
      </c>
      <c r="H28" s="40" t="s">
        <v>111</v>
      </c>
      <c r="I28" s="40"/>
      <c r="J28" s="46">
        <v>150000</v>
      </c>
      <c r="K28" s="47" t="s">
        <v>221</v>
      </c>
      <c r="L28" s="33">
        <v>0</v>
      </c>
      <c r="M28" s="43" t="s">
        <v>39</v>
      </c>
      <c r="N28" s="38" t="s">
        <v>18</v>
      </c>
      <c r="O28" s="29" t="s">
        <v>218</v>
      </c>
      <c r="P28" s="44" t="s">
        <v>50</v>
      </c>
      <c r="Q28" s="98">
        <v>1</v>
      </c>
      <c r="R28" s="105">
        <v>150000</v>
      </c>
    </row>
    <row r="29" spans="1:18" ht="166.5" hidden="1">
      <c r="A29" s="29">
        <v>28</v>
      </c>
      <c r="B29" s="38">
        <v>2564</v>
      </c>
      <c r="C29" s="39" t="s">
        <v>37</v>
      </c>
      <c r="D29" s="38" t="s">
        <v>10</v>
      </c>
      <c r="E29" s="38" t="s">
        <v>51</v>
      </c>
      <c r="F29" s="39" t="s">
        <v>144</v>
      </c>
      <c r="G29" s="39" t="s">
        <v>84</v>
      </c>
      <c r="H29" s="45" t="s">
        <v>105</v>
      </c>
      <c r="I29" s="45"/>
      <c r="J29" s="46">
        <v>97780</v>
      </c>
      <c r="K29" s="47" t="s">
        <v>221</v>
      </c>
      <c r="L29" s="33">
        <v>0</v>
      </c>
      <c r="M29" s="43" t="s">
        <v>39</v>
      </c>
      <c r="N29" s="38" t="s">
        <v>18</v>
      </c>
      <c r="O29" s="29" t="s">
        <v>218</v>
      </c>
      <c r="P29" s="44" t="s">
        <v>195</v>
      </c>
      <c r="Q29" s="98">
        <v>1</v>
      </c>
      <c r="R29" s="105">
        <v>97780</v>
      </c>
    </row>
    <row r="30" spans="1:18" ht="111" hidden="1">
      <c r="A30" s="21">
        <v>29</v>
      </c>
      <c r="B30" s="38">
        <v>2564</v>
      </c>
      <c r="C30" s="39" t="s">
        <v>37</v>
      </c>
      <c r="D30" s="38" t="s">
        <v>10</v>
      </c>
      <c r="E30" s="38" t="s">
        <v>52</v>
      </c>
      <c r="F30" s="39" t="s">
        <v>148</v>
      </c>
      <c r="G30" s="39" t="s">
        <v>84</v>
      </c>
      <c r="H30" s="45" t="s">
        <v>105</v>
      </c>
      <c r="I30" s="45"/>
      <c r="J30" s="46">
        <v>145980</v>
      </c>
      <c r="K30" s="47" t="s">
        <v>221</v>
      </c>
      <c r="L30" s="33">
        <v>0</v>
      </c>
      <c r="M30" s="43" t="s">
        <v>39</v>
      </c>
      <c r="N30" s="38" t="s">
        <v>18</v>
      </c>
      <c r="O30" s="29" t="s">
        <v>218</v>
      </c>
      <c r="P30" s="44" t="s">
        <v>43</v>
      </c>
      <c r="Q30" s="97">
        <v>1</v>
      </c>
      <c r="R30" s="105">
        <v>145980</v>
      </c>
    </row>
    <row r="31" spans="1:18" ht="111" hidden="1">
      <c r="A31" s="21">
        <v>30</v>
      </c>
      <c r="B31" s="38">
        <v>2564</v>
      </c>
      <c r="C31" s="38" t="s">
        <v>37</v>
      </c>
      <c r="D31" s="38" t="s">
        <v>10</v>
      </c>
      <c r="E31" s="38" t="s">
        <v>53</v>
      </c>
      <c r="F31" s="38" t="s">
        <v>139</v>
      </c>
      <c r="G31" s="38" t="s">
        <v>84</v>
      </c>
      <c r="H31" s="40" t="s">
        <v>111</v>
      </c>
      <c r="I31" s="40"/>
      <c r="J31" s="49">
        <v>149340</v>
      </c>
      <c r="K31" s="50" t="s">
        <v>225</v>
      </c>
      <c r="L31" s="33" t="s">
        <v>90</v>
      </c>
      <c r="M31" s="51" t="s">
        <v>39</v>
      </c>
      <c r="N31" s="38" t="s">
        <v>18</v>
      </c>
      <c r="O31" s="21" t="s">
        <v>81</v>
      </c>
      <c r="P31" s="52" t="s">
        <v>196</v>
      </c>
      <c r="Q31" s="97">
        <v>1</v>
      </c>
      <c r="R31" s="105">
        <v>149340</v>
      </c>
    </row>
    <row r="32" spans="1:18" ht="111" hidden="1">
      <c r="A32" s="29">
        <v>31</v>
      </c>
      <c r="B32" s="38">
        <v>2564</v>
      </c>
      <c r="C32" s="39" t="s">
        <v>37</v>
      </c>
      <c r="D32" s="38" t="s">
        <v>10</v>
      </c>
      <c r="E32" s="38" t="s">
        <v>54</v>
      </c>
      <c r="F32" s="39" t="s">
        <v>142</v>
      </c>
      <c r="G32" s="39" t="s">
        <v>86</v>
      </c>
      <c r="H32" s="40" t="s">
        <v>107</v>
      </c>
      <c r="I32" s="40"/>
      <c r="J32" s="46">
        <v>149710</v>
      </c>
      <c r="K32" s="47" t="s">
        <v>221</v>
      </c>
      <c r="L32" s="33">
        <v>0</v>
      </c>
      <c r="M32" s="43" t="s">
        <v>39</v>
      </c>
      <c r="N32" s="38" t="s">
        <v>18</v>
      </c>
      <c r="O32" s="29" t="s">
        <v>218</v>
      </c>
      <c r="P32" s="44" t="s">
        <v>43</v>
      </c>
      <c r="Q32" s="98">
        <v>1</v>
      </c>
      <c r="R32" s="105">
        <v>149710</v>
      </c>
    </row>
    <row r="33" spans="1:18" ht="83.25" hidden="1">
      <c r="A33" s="29">
        <v>32</v>
      </c>
      <c r="B33" s="38">
        <v>2564</v>
      </c>
      <c r="C33" s="39" t="s">
        <v>37</v>
      </c>
      <c r="D33" s="38" t="s">
        <v>10</v>
      </c>
      <c r="E33" s="38" t="s">
        <v>55</v>
      </c>
      <c r="F33" s="39" t="s">
        <v>135</v>
      </c>
      <c r="G33" s="39" t="s">
        <v>84</v>
      </c>
      <c r="H33" s="40" t="s">
        <v>112</v>
      </c>
      <c r="I33" s="40"/>
      <c r="J33" s="46">
        <v>102300</v>
      </c>
      <c r="K33" s="47" t="s">
        <v>221</v>
      </c>
      <c r="L33" s="33">
        <v>0</v>
      </c>
      <c r="M33" s="43" t="s">
        <v>39</v>
      </c>
      <c r="N33" s="38" t="s">
        <v>18</v>
      </c>
      <c r="O33" s="29" t="s">
        <v>218</v>
      </c>
      <c r="P33" s="44" t="s">
        <v>50</v>
      </c>
      <c r="Q33" s="98">
        <v>1</v>
      </c>
      <c r="R33" s="105">
        <v>102300</v>
      </c>
    </row>
    <row r="34" spans="1:18" ht="55.5" hidden="1">
      <c r="A34" s="21">
        <v>33</v>
      </c>
      <c r="B34" s="38">
        <v>2564</v>
      </c>
      <c r="C34" s="39" t="s">
        <v>37</v>
      </c>
      <c r="D34" s="38" t="s">
        <v>10</v>
      </c>
      <c r="E34" s="38" t="s">
        <v>125</v>
      </c>
      <c r="F34" s="39" t="s">
        <v>124</v>
      </c>
      <c r="G34" s="39" t="s">
        <v>83</v>
      </c>
      <c r="H34" s="40" t="s">
        <v>102</v>
      </c>
      <c r="I34" s="40"/>
      <c r="J34" s="46">
        <v>130200</v>
      </c>
      <c r="K34" s="47" t="s">
        <v>221</v>
      </c>
      <c r="L34" s="33">
        <v>0</v>
      </c>
      <c r="M34" s="43" t="s">
        <v>39</v>
      </c>
      <c r="N34" s="38" t="s">
        <v>18</v>
      </c>
      <c r="O34" s="29" t="s">
        <v>218</v>
      </c>
      <c r="P34" s="44" t="s">
        <v>50</v>
      </c>
      <c r="Q34" s="97">
        <v>1</v>
      </c>
      <c r="R34" s="105">
        <v>130200</v>
      </c>
    </row>
    <row r="35" spans="1:18" ht="111" hidden="1">
      <c r="A35" s="21">
        <v>34</v>
      </c>
      <c r="B35" s="38">
        <v>2564</v>
      </c>
      <c r="C35" s="39" t="s">
        <v>37</v>
      </c>
      <c r="D35" s="38" t="s">
        <v>10</v>
      </c>
      <c r="E35" s="38" t="s">
        <v>56</v>
      </c>
      <c r="F35" s="39" t="s">
        <v>134</v>
      </c>
      <c r="G35" s="39" t="s">
        <v>84</v>
      </c>
      <c r="H35" s="40" t="s">
        <v>110</v>
      </c>
      <c r="I35" s="40"/>
      <c r="J35" s="46">
        <v>134340</v>
      </c>
      <c r="K35" s="47" t="s">
        <v>221</v>
      </c>
      <c r="L35" s="33">
        <v>0</v>
      </c>
      <c r="M35" s="43" t="s">
        <v>39</v>
      </c>
      <c r="N35" s="38" t="s">
        <v>18</v>
      </c>
      <c r="O35" s="29" t="s">
        <v>218</v>
      </c>
      <c r="P35" s="44" t="s">
        <v>195</v>
      </c>
      <c r="Q35" s="97">
        <v>1</v>
      </c>
      <c r="R35" s="105">
        <v>134340</v>
      </c>
    </row>
    <row r="36" spans="1:18" ht="111" hidden="1">
      <c r="A36" s="29">
        <v>35</v>
      </c>
      <c r="B36" s="38">
        <v>2564</v>
      </c>
      <c r="C36" s="39" t="s">
        <v>37</v>
      </c>
      <c r="D36" s="38" t="s">
        <v>10</v>
      </c>
      <c r="E36" s="38" t="s">
        <v>57</v>
      </c>
      <c r="F36" s="39" t="s">
        <v>131</v>
      </c>
      <c r="G36" s="39" t="s">
        <v>83</v>
      </c>
      <c r="H36" s="40" t="s">
        <v>102</v>
      </c>
      <c r="I36" s="40"/>
      <c r="J36" s="46">
        <v>131300</v>
      </c>
      <c r="K36" s="48" t="s">
        <v>222</v>
      </c>
      <c r="L36" s="33" t="s">
        <v>90</v>
      </c>
      <c r="M36" s="43" t="s">
        <v>39</v>
      </c>
      <c r="N36" s="38" t="s">
        <v>18</v>
      </c>
      <c r="O36" s="21" t="s">
        <v>81</v>
      </c>
      <c r="P36" s="44" t="s">
        <v>197</v>
      </c>
      <c r="Q36" s="98">
        <v>1</v>
      </c>
      <c r="R36" s="105">
        <v>131300</v>
      </c>
    </row>
    <row r="37" spans="1:18" s="53" customFormat="1" ht="111" hidden="1">
      <c r="A37" s="29">
        <v>36</v>
      </c>
      <c r="B37" s="38">
        <v>2564</v>
      </c>
      <c r="C37" s="39" t="s">
        <v>37</v>
      </c>
      <c r="D37" s="38" t="s">
        <v>10</v>
      </c>
      <c r="E37" s="38" t="s">
        <v>58</v>
      </c>
      <c r="F37" s="39" t="s">
        <v>129</v>
      </c>
      <c r="G37" s="39" t="s">
        <v>84</v>
      </c>
      <c r="H37" s="40" t="s">
        <v>102</v>
      </c>
      <c r="I37" s="40"/>
      <c r="J37" s="46">
        <v>126500</v>
      </c>
      <c r="K37" s="48" t="s">
        <v>226</v>
      </c>
      <c r="L37" s="33" t="s">
        <v>90</v>
      </c>
      <c r="M37" s="43" t="s">
        <v>39</v>
      </c>
      <c r="N37" s="38" t="s">
        <v>18</v>
      </c>
      <c r="O37" s="21" t="s">
        <v>81</v>
      </c>
      <c r="P37" s="44" t="s">
        <v>198</v>
      </c>
      <c r="Q37" s="98">
        <v>1</v>
      </c>
      <c r="R37" s="106">
        <v>126500</v>
      </c>
    </row>
    <row r="38" spans="1:18" ht="222" hidden="1">
      <c r="A38" s="21">
        <v>37</v>
      </c>
      <c r="B38" s="38">
        <v>2564</v>
      </c>
      <c r="C38" s="39" t="s">
        <v>70</v>
      </c>
      <c r="D38" s="38" t="s">
        <v>10</v>
      </c>
      <c r="E38" s="54" t="s">
        <v>560</v>
      </c>
      <c r="F38" s="39" t="s">
        <v>71</v>
      </c>
      <c r="G38" s="39" t="s">
        <v>86</v>
      </c>
      <c r="H38" s="40" t="s">
        <v>112</v>
      </c>
      <c r="I38" s="40"/>
      <c r="J38" s="46">
        <v>300000</v>
      </c>
      <c r="K38" s="48" t="s">
        <v>228</v>
      </c>
      <c r="L38" s="33" t="s">
        <v>92</v>
      </c>
      <c r="M38" s="43" t="s">
        <v>72</v>
      </c>
      <c r="N38" s="43" t="s">
        <v>189</v>
      </c>
      <c r="O38" s="38" t="s">
        <v>13</v>
      </c>
      <c r="P38" s="44" t="s">
        <v>200</v>
      </c>
      <c r="Q38" s="97">
        <v>1</v>
      </c>
      <c r="R38" s="105">
        <v>300000</v>
      </c>
    </row>
    <row r="39" spans="1:18" ht="222" hidden="1">
      <c r="A39" s="21">
        <v>38</v>
      </c>
      <c r="B39" s="38">
        <v>2564</v>
      </c>
      <c r="C39" s="39" t="s">
        <v>70</v>
      </c>
      <c r="D39" s="38" t="s">
        <v>10</v>
      </c>
      <c r="E39" s="54" t="s">
        <v>561</v>
      </c>
      <c r="F39" s="39" t="s">
        <v>73</v>
      </c>
      <c r="G39" s="39" t="s">
        <v>86</v>
      </c>
      <c r="H39" s="45" t="s">
        <v>12</v>
      </c>
      <c r="I39" s="45"/>
      <c r="J39" s="46">
        <v>300000</v>
      </c>
      <c r="K39" s="48" t="s">
        <v>228</v>
      </c>
      <c r="L39" s="33" t="s">
        <v>92</v>
      </c>
      <c r="M39" s="43" t="s">
        <v>39</v>
      </c>
      <c r="N39" s="38" t="s">
        <v>18</v>
      </c>
      <c r="O39" s="38" t="s">
        <v>13</v>
      </c>
      <c r="P39" s="44" t="s">
        <v>200</v>
      </c>
      <c r="Q39" s="97">
        <v>1</v>
      </c>
      <c r="R39" s="105">
        <v>300000</v>
      </c>
    </row>
    <row r="40" spans="1:18" ht="222" hidden="1">
      <c r="A40" s="29">
        <v>39</v>
      </c>
      <c r="B40" s="38">
        <v>2564</v>
      </c>
      <c r="C40" s="39" t="s">
        <v>70</v>
      </c>
      <c r="D40" s="38" t="s">
        <v>10</v>
      </c>
      <c r="E40" s="54" t="s">
        <v>562</v>
      </c>
      <c r="F40" s="39" t="s">
        <v>74</v>
      </c>
      <c r="G40" s="39" t="s">
        <v>86</v>
      </c>
      <c r="H40" s="40" t="s">
        <v>103</v>
      </c>
      <c r="I40" s="40"/>
      <c r="J40" s="46">
        <v>300000</v>
      </c>
      <c r="K40" s="48" t="s">
        <v>228</v>
      </c>
      <c r="L40" s="33" t="s">
        <v>92</v>
      </c>
      <c r="M40" s="43" t="s">
        <v>72</v>
      </c>
      <c r="N40" s="43" t="s">
        <v>75</v>
      </c>
      <c r="O40" s="38" t="s">
        <v>13</v>
      </c>
      <c r="P40" s="44" t="s">
        <v>200</v>
      </c>
      <c r="Q40" s="98">
        <v>1</v>
      </c>
      <c r="R40" s="105">
        <v>300000</v>
      </c>
    </row>
    <row r="41" spans="1:18" s="53" customFormat="1" ht="222" hidden="1">
      <c r="A41" s="29">
        <v>40</v>
      </c>
      <c r="B41" s="38">
        <v>2564</v>
      </c>
      <c r="C41" s="39" t="s">
        <v>70</v>
      </c>
      <c r="D41" s="38" t="s">
        <v>10</v>
      </c>
      <c r="E41" s="54" t="s">
        <v>563</v>
      </c>
      <c r="F41" s="39" t="s">
        <v>76</v>
      </c>
      <c r="G41" s="39" t="s">
        <v>86</v>
      </c>
      <c r="H41" s="45" t="s">
        <v>104</v>
      </c>
      <c r="I41" s="45"/>
      <c r="J41" s="46">
        <v>300000</v>
      </c>
      <c r="K41" s="48" t="s">
        <v>228</v>
      </c>
      <c r="L41" s="33" t="s">
        <v>92</v>
      </c>
      <c r="M41" s="43" t="s">
        <v>72</v>
      </c>
      <c r="N41" s="43" t="s">
        <v>77</v>
      </c>
      <c r="O41" s="38" t="s">
        <v>13</v>
      </c>
      <c r="P41" s="44" t="s">
        <v>200</v>
      </c>
      <c r="Q41" s="98">
        <v>1</v>
      </c>
      <c r="R41" s="106">
        <v>300000</v>
      </c>
    </row>
    <row r="42" spans="1:18" ht="83.25" hidden="1">
      <c r="A42" s="21">
        <v>41</v>
      </c>
      <c r="B42" s="38">
        <v>2564</v>
      </c>
      <c r="C42" s="39" t="s">
        <v>37</v>
      </c>
      <c r="D42" s="38" t="s">
        <v>10</v>
      </c>
      <c r="E42" s="38" t="s">
        <v>59</v>
      </c>
      <c r="F42" s="39" t="s">
        <v>145</v>
      </c>
      <c r="G42" s="39" t="s">
        <v>83</v>
      </c>
      <c r="H42" s="40" t="s">
        <v>101</v>
      </c>
      <c r="I42" s="40"/>
      <c r="J42" s="46">
        <v>150000</v>
      </c>
      <c r="K42" s="47" t="s">
        <v>221</v>
      </c>
      <c r="L42" s="33">
        <v>0</v>
      </c>
      <c r="M42" s="43" t="s">
        <v>39</v>
      </c>
      <c r="N42" s="38" t="s">
        <v>18</v>
      </c>
      <c r="O42" s="29" t="s">
        <v>218</v>
      </c>
      <c r="P42" s="44" t="s">
        <v>43</v>
      </c>
      <c r="Q42" s="97">
        <v>1</v>
      </c>
      <c r="R42" s="105">
        <v>150000</v>
      </c>
    </row>
    <row r="43" spans="1:18" ht="111" hidden="1">
      <c r="A43" s="21">
        <v>42</v>
      </c>
      <c r="B43" s="38">
        <v>2564</v>
      </c>
      <c r="C43" s="39" t="s">
        <v>37</v>
      </c>
      <c r="D43" s="38" t="s">
        <v>10</v>
      </c>
      <c r="E43" s="38" t="s">
        <v>60</v>
      </c>
      <c r="F43" s="39" t="s">
        <v>149</v>
      </c>
      <c r="G43" s="39" t="s">
        <v>83</v>
      </c>
      <c r="H43" s="45" t="s">
        <v>105</v>
      </c>
      <c r="I43" s="45"/>
      <c r="J43" s="46">
        <v>150000</v>
      </c>
      <c r="K43" s="47" t="s">
        <v>221</v>
      </c>
      <c r="L43" s="33">
        <v>0</v>
      </c>
      <c r="M43" s="43" t="s">
        <v>39</v>
      </c>
      <c r="N43" s="38" t="s">
        <v>18</v>
      </c>
      <c r="O43" s="29" t="s">
        <v>218</v>
      </c>
      <c r="P43" s="44" t="s">
        <v>43</v>
      </c>
      <c r="Q43" s="97">
        <v>1</v>
      </c>
      <c r="R43" s="105">
        <v>150000</v>
      </c>
    </row>
    <row r="44" spans="1:18" ht="111" hidden="1">
      <c r="A44" s="29">
        <v>43</v>
      </c>
      <c r="B44" s="38">
        <v>2564</v>
      </c>
      <c r="C44" s="39" t="s">
        <v>37</v>
      </c>
      <c r="D44" s="38" t="s">
        <v>10</v>
      </c>
      <c r="E44" s="38" t="s">
        <v>61</v>
      </c>
      <c r="F44" s="39" t="s">
        <v>127</v>
      </c>
      <c r="G44" s="39" t="s">
        <v>84</v>
      </c>
      <c r="H44" s="40" t="s">
        <v>102</v>
      </c>
      <c r="I44" s="40"/>
      <c r="J44" s="46">
        <v>110100</v>
      </c>
      <c r="K44" s="48" t="s">
        <v>227</v>
      </c>
      <c r="L44" s="33" t="s">
        <v>90</v>
      </c>
      <c r="M44" s="43" t="s">
        <v>39</v>
      </c>
      <c r="N44" s="38" t="s">
        <v>18</v>
      </c>
      <c r="O44" s="21" t="s">
        <v>81</v>
      </c>
      <c r="P44" s="44" t="s">
        <v>199</v>
      </c>
      <c r="Q44" s="98">
        <v>1</v>
      </c>
      <c r="R44" s="105">
        <v>110100</v>
      </c>
    </row>
    <row r="45" spans="1:18" ht="83.25" hidden="1">
      <c r="A45" s="29">
        <v>44</v>
      </c>
      <c r="B45" s="38">
        <v>2564</v>
      </c>
      <c r="C45" s="39" t="s">
        <v>37</v>
      </c>
      <c r="D45" s="38" t="s">
        <v>10</v>
      </c>
      <c r="E45" s="38" t="s">
        <v>62</v>
      </c>
      <c r="F45" s="39" t="s">
        <v>136</v>
      </c>
      <c r="G45" s="39" t="s">
        <v>83</v>
      </c>
      <c r="H45" s="45" t="s">
        <v>104</v>
      </c>
      <c r="I45" s="45"/>
      <c r="J45" s="46">
        <v>150000</v>
      </c>
      <c r="K45" s="47" t="s">
        <v>221</v>
      </c>
      <c r="L45" s="33">
        <v>0</v>
      </c>
      <c r="M45" s="43" t="s">
        <v>39</v>
      </c>
      <c r="N45" s="38" t="s">
        <v>18</v>
      </c>
      <c r="O45" s="29" t="s">
        <v>218</v>
      </c>
      <c r="P45" s="44" t="s">
        <v>43</v>
      </c>
      <c r="Q45" s="98">
        <v>1</v>
      </c>
      <c r="R45" s="105">
        <v>150000</v>
      </c>
    </row>
    <row r="46" spans="1:18" ht="111" hidden="1">
      <c r="A46" s="21">
        <v>45</v>
      </c>
      <c r="B46" s="38">
        <v>2564</v>
      </c>
      <c r="C46" s="39" t="s">
        <v>37</v>
      </c>
      <c r="D46" s="38" t="s">
        <v>10</v>
      </c>
      <c r="E46" s="38" t="s">
        <v>63</v>
      </c>
      <c r="F46" s="39" t="s">
        <v>140</v>
      </c>
      <c r="G46" s="39" t="s">
        <v>83</v>
      </c>
      <c r="H46" s="45" t="s">
        <v>104</v>
      </c>
      <c r="I46" s="45"/>
      <c r="J46" s="46">
        <v>150000</v>
      </c>
      <c r="K46" s="47" t="s">
        <v>221</v>
      </c>
      <c r="L46" s="33">
        <v>0</v>
      </c>
      <c r="M46" s="43" t="s">
        <v>39</v>
      </c>
      <c r="N46" s="38" t="s">
        <v>18</v>
      </c>
      <c r="O46" s="29" t="s">
        <v>218</v>
      </c>
      <c r="P46" s="44" t="s">
        <v>50</v>
      </c>
      <c r="Q46" s="97">
        <v>1</v>
      </c>
      <c r="R46" s="105">
        <v>150000</v>
      </c>
    </row>
    <row r="47" spans="1:18" ht="111" hidden="1">
      <c r="A47" s="21">
        <v>46</v>
      </c>
      <c r="B47" s="55">
        <v>2564</v>
      </c>
      <c r="C47" s="56" t="s">
        <v>37</v>
      </c>
      <c r="D47" s="55" t="s">
        <v>10</v>
      </c>
      <c r="E47" s="55" t="s">
        <v>64</v>
      </c>
      <c r="F47" s="56" t="s">
        <v>130</v>
      </c>
      <c r="G47" s="56" t="s">
        <v>83</v>
      </c>
      <c r="H47" s="30" t="s">
        <v>108</v>
      </c>
      <c r="I47" s="30"/>
      <c r="J47" s="57">
        <v>150000</v>
      </c>
      <c r="K47" s="58">
        <v>143500</v>
      </c>
      <c r="L47" s="59" t="s">
        <v>90</v>
      </c>
      <c r="M47" s="60" t="s">
        <v>39</v>
      </c>
      <c r="N47" s="55" t="s">
        <v>18</v>
      </c>
      <c r="O47" s="21" t="s">
        <v>81</v>
      </c>
      <c r="P47" s="61" t="s">
        <v>247</v>
      </c>
      <c r="Q47" s="97">
        <v>1</v>
      </c>
      <c r="R47" s="105">
        <v>143500</v>
      </c>
    </row>
    <row r="48" spans="1:18" ht="83.25" hidden="1">
      <c r="A48" s="29">
        <v>47</v>
      </c>
      <c r="B48" s="38">
        <v>2564</v>
      </c>
      <c r="C48" s="39" t="s">
        <v>37</v>
      </c>
      <c r="D48" s="38" t="s">
        <v>10</v>
      </c>
      <c r="E48" s="38" t="s">
        <v>65</v>
      </c>
      <c r="F48" s="39" t="s">
        <v>132</v>
      </c>
      <c r="G48" s="39" t="s">
        <v>86</v>
      </c>
      <c r="H48" s="45" t="s">
        <v>106</v>
      </c>
      <c r="I48" s="45"/>
      <c r="J48" s="46">
        <v>107080</v>
      </c>
      <c r="K48" s="47" t="s">
        <v>221</v>
      </c>
      <c r="L48" s="33">
        <v>0</v>
      </c>
      <c r="M48" s="43" t="s">
        <v>39</v>
      </c>
      <c r="N48" s="38" t="s">
        <v>18</v>
      </c>
      <c r="O48" s="29" t="s">
        <v>218</v>
      </c>
      <c r="P48" s="44" t="s">
        <v>50</v>
      </c>
      <c r="Q48" s="98">
        <v>1</v>
      </c>
      <c r="R48" s="105">
        <v>107080</v>
      </c>
    </row>
    <row r="49" spans="1:19" ht="111" hidden="1">
      <c r="A49" s="29">
        <v>48</v>
      </c>
      <c r="B49" s="38">
        <v>2564</v>
      </c>
      <c r="C49" s="39" t="s">
        <v>37</v>
      </c>
      <c r="D49" s="38" t="s">
        <v>10</v>
      </c>
      <c r="E49" s="38" t="s">
        <v>66</v>
      </c>
      <c r="F49" s="38" t="s">
        <v>138</v>
      </c>
      <c r="G49" s="39" t="s">
        <v>83</v>
      </c>
      <c r="H49" s="40" t="s">
        <v>107</v>
      </c>
      <c r="I49" s="40"/>
      <c r="J49" s="46">
        <v>150000</v>
      </c>
      <c r="K49" s="47" t="s">
        <v>221</v>
      </c>
      <c r="L49" s="33">
        <v>0</v>
      </c>
      <c r="M49" s="43" t="s">
        <v>39</v>
      </c>
      <c r="N49" s="38" t="s">
        <v>18</v>
      </c>
      <c r="O49" s="38" t="s">
        <v>219</v>
      </c>
      <c r="P49" s="44" t="s">
        <v>67</v>
      </c>
      <c r="Q49" s="98">
        <v>1</v>
      </c>
      <c r="R49" s="105">
        <v>150000</v>
      </c>
    </row>
    <row r="50" spans="1:19" ht="111" hidden="1">
      <c r="A50" s="21">
        <v>49</v>
      </c>
      <c r="B50" s="38">
        <v>2564</v>
      </c>
      <c r="C50" s="39" t="s">
        <v>37</v>
      </c>
      <c r="D50" s="38" t="s">
        <v>10</v>
      </c>
      <c r="E50" s="38" t="s">
        <v>68</v>
      </c>
      <c r="F50" s="39" t="s">
        <v>128</v>
      </c>
      <c r="G50" s="39" t="s">
        <v>83</v>
      </c>
      <c r="H50" s="40" t="s">
        <v>107</v>
      </c>
      <c r="I50" s="40"/>
      <c r="J50" s="46">
        <v>149200</v>
      </c>
      <c r="K50" s="47" t="s">
        <v>221</v>
      </c>
      <c r="L50" s="33">
        <v>0</v>
      </c>
      <c r="M50" s="43" t="s">
        <v>39</v>
      </c>
      <c r="N50" s="38" t="s">
        <v>18</v>
      </c>
      <c r="O50" s="29" t="s">
        <v>218</v>
      </c>
      <c r="P50" s="44" t="s">
        <v>43</v>
      </c>
      <c r="Q50" s="97">
        <v>1</v>
      </c>
      <c r="R50" s="105">
        <v>149200</v>
      </c>
    </row>
    <row r="51" spans="1:19" ht="83.25" hidden="1">
      <c r="A51" s="21">
        <v>50</v>
      </c>
      <c r="B51" s="38">
        <v>2564</v>
      </c>
      <c r="C51" s="39" t="s">
        <v>37</v>
      </c>
      <c r="D51" s="38" t="s">
        <v>10</v>
      </c>
      <c r="E51" s="39" t="s">
        <v>69</v>
      </c>
      <c r="F51" s="39" t="s">
        <v>126</v>
      </c>
      <c r="G51" s="39" t="s">
        <v>86</v>
      </c>
      <c r="H51" s="30" t="s">
        <v>108</v>
      </c>
      <c r="I51" s="30"/>
      <c r="J51" s="46">
        <v>132920</v>
      </c>
      <c r="K51" s="47" t="s">
        <v>221</v>
      </c>
      <c r="L51" s="33">
        <v>0</v>
      </c>
      <c r="M51" s="43" t="s">
        <v>39</v>
      </c>
      <c r="N51" s="38" t="s">
        <v>18</v>
      </c>
      <c r="O51" s="29" t="s">
        <v>218</v>
      </c>
      <c r="P51" s="44" t="s">
        <v>50</v>
      </c>
      <c r="Q51" s="97">
        <v>1</v>
      </c>
      <c r="R51" s="105">
        <v>132920</v>
      </c>
    </row>
    <row r="52" spans="1:19" ht="83.25" hidden="1">
      <c r="A52" s="29">
        <v>51</v>
      </c>
      <c r="B52" s="38">
        <v>2564</v>
      </c>
      <c r="C52" s="38" t="s">
        <v>78</v>
      </c>
      <c r="D52" s="38" t="s">
        <v>10</v>
      </c>
      <c r="E52" s="38" t="s">
        <v>69</v>
      </c>
      <c r="F52" s="38" t="s">
        <v>126</v>
      </c>
      <c r="G52" s="38" t="s">
        <v>86</v>
      </c>
      <c r="H52" s="30" t="s">
        <v>108</v>
      </c>
      <c r="I52" s="30"/>
      <c r="J52" s="62">
        <v>122420</v>
      </c>
      <c r="K52" s="50" t="s">
        <v>248</v>
      </c>
      <c r="L52" s="33" t="s">
        <v>90</v>
      </c>
      <c r="M52" s="51" t="s">
        <v>72</v>
      </c>
      <c r="N52" s="38" t="s">
        <v>249</v>
      </c>
      <c r="O52" s="21" t="s">
        <v>81</v>
      </c>
      <c r="P52" s="40" t="s">
        <v>250</v>
      </c>
      <c r="Q52" s="98">
        <v>1</v>
      </c>
      <c r="R52" s="105">
        <v>122260</v>
      </c>
    </row>
    <row r="53" spans="1:19" ht="83.25" hidden="1">
      <c r="A53" s="29">
        <v>52</v>
      </c>
      <c r="B53" s="38">
        <v>2564</v>
      </c>
      <c r="C53" s="38" t="s">
        <v>78</v>
      </c>
      <c r="D53" s="38" t="s">
        <v>10</v>
      </c>
      <c r="E53" s="38" t="s">
        <v>251</v>
      </c>
      <c r="F53" s="38" t="s">
        <v>252</v>
      </c>
      <c r="G53" s="38" t="s">
        <v>86</v>
      </c>
      <c r="H53" s="40" t="s">
        <v>101</v>
      </c>
      <c r="I53" s="40"/>
      <c r="J53" s="62">
        <v>150000</v>
      </c>
      <c r="K53" s="50" t="s">
        <v>253</v>
      </c>
      <c r="L53" s="33" t="s">
        <v>90</v>
      </c>
      <c r="M53" s="51" t="s">
        <v>72</v>
      </c>
      <c r="N53" s="38" t="s">
        <v>254</v>
      </c>
      <c r="O53" s="21" t="s">
        <v>81</v>
      </c>
      <c r="P53" s="40" t="s">
        <v>255</v>
      </c>
      <c r="Q53" s="98">
        <v>1</v>
      </c>
      <c r="R53" s="105">
        <v>149400</v>
      </c>
    </row>
    <row r="54" spans="1:19" ht="138.75" hidden="1">
      <c r="A54" s="21">
        <v>53</v>
      </c>
      <c r="B54" s="38">
        <v>2564</v>
      </c>
      <c r="C54" s="38" t="s">
        <v>78</v>
      </c>
      <c r="D54" s="38" t="s">
        <v>10</v>
      </c>
      <c r="E54" s="38" t="s">
        <v>256</v>
      </c>
      <c r="F54" s="38" t="s">
        <v>257</v>
      </c>
      <c r="G54" s="38" t="s">
        <v>84</v>
      </c>
      <c r="H54" s="40" t="s">
        <v>12</v>
      </c>
      <c r="I54" s="40"/>
      <c r="J54" s="62">
        <v>246600</v>
      </c>
      <c r="K54" s="50" t="s">
        <v>258</v>
      </c>
      <c r="L54" s="33" t="s">
        <v>91</v>
      </c>
      <c r="M54" s="51" t="s">
        <v>72</v>
      </c>
      <c r="N54" s="38" t="s">
        <v>259</v>
      </c>
      <c r="O54" s="21" t="s">
        <v>81</v>
      </c>
      <c r="P54" s="40" t="s">
        <v>260</v>
      </c>
      <c r="Q54" s="97">
        <v>1</v>
      </c>
      <c r="R54" s="105">
        <v>243600</v>
      </c>
    </row>
    <row r="55" spans="1:19" ht="138.75" hidden="1">
      <c r="A55" s="21">
        <v>54</v>
      </c>
      <c r="B55" s="38">
        <v>2564</v>
      </c>
      <c r="C55" s="38" t="s">
        <v>78</v>
      </c>
      <c r="D55" s="38" t="s">
        <v>10</v>
      </c>
      <c r="E55" s="38" t="s">
        <v>261</v>
      </c>
      <c r="F55" s="38" t="s">
        <v>262</v>
      </c>
      <c r="G55" s="38" t="s">
        <v>84</v>
      </c>
      <c r="H55" s="40" t="s">
        <v>12</v>
      </c>
      <c r="I55" s="40"/>
      <c r="J55" s="62">
        <v>317840</v>
      </c>
      <c r="K55" s="50" t="s">
        <v>263</v>
      </c>
      <c r="L55" s="33" t="s">
        <v>91</v>
      </c>
      <c r="M55" s="51" t="s">
        <v>72</v>
      </c>
      <c r="N55" s="38" t="s">
        <v>259</v>
      </c>
      <c r="O55" s="21" t="s">
        <v>81</v>
      </c>
      <c r="P55" s="40" t="s">
        <v>264</v>
      </c>
      <c r="Q55" s="97">
        <v>1</v>
      </c>
      <c r="R55" s="105">
        <v>238580</v>
      </c>
    </row>
    <row r="56" spans="1:19" ht="83.25" hidden="1">
      <c r="A56" s="29">
        <v>55</v>
      </c>
      <c r="B56" s="38">
        <v>2564</v>
      </c>
      <c r="C56" s="38" t="s">
        <v>78</v>
      </c>
      <c r="D56" s="38" t="s">
        <v>10</v>
      </c>
      <c r="E56" s="38" t="s">
        <v>265</v>
      </c>
      <c r="F56" s="38" t="s">
        <v>266</v>
      </c>
      <c r="G56" s="38" t="s">
        <v>83</v>
      </c>
      <c r="H56" s="40" t="s">
        <v>109</v>
      </c>
      <c r="I56" s="40"/>
      <c r="J56" s="62">
        <v>193200</v>
      </c>
      <c r="K56" s="50" t="s">
        <v>267</v>
      </c>
      <c r="L56" s="33" t="s">
        <v>90</v>
      </c>
      <c r="M56" s="51" t="s">
        <v>72</v>
      </c>
      <c r="N56" s="38" t="s">
        <v>259</v>
      </c>
      <c r="O56" s="21" t="s">
        <v>81</v>
      </c>
      <c r="P56" s="40" t="s">
        <v>268</v>
      </c>
      <c r="Q56" s="98">
        <v>1</v>
      </c>
      <c r="R56" s="105">
        <v>172700</v>
      </c>
    </row>
    <row r="57" spans="1:19" ht="83.25" hidden="1">
      <c r="A57" s="29">
        <v>56</v>
      </c>
      <c r="B57" s="63">
        <v>2564</v>
      </c>
      <c r="C57" s="63" t="s">
        <v>78</v>
      </c>
      <c r="D57" s="63" t="s">
        <v>10</v>
      </c>
      <c r="E57" s="63" t="s">
        <v>269</v>
      </c>
      <c r="F57" s="63" t="s">
        <v>270</v>
      </c>
      <c r="G57" s="63" t="s">
        <v>84</v>
      </c>
      <c r="H57" s="64" t="s">
        <v>15</v>
      </c>
      <c r="I57" s="64"/>
      <c r="J57" s="65">
        <v>190420</v>
      </c>
      <c r="K57" s="66" t="s">
        <v>271</v>
      </c>
      <c r="L57" s="33" t="s">
        <v>91</v>
      </c>
      <c r="M57" s="67" t="s">
        <v>72</v>
      </c>
      <c r="N57" s="63" t="s">
        <v>272</v>
      </c>
      <c r="O57" s="21" t="s">
        <v>81</v>
      </c>
      <c r="P57" s="40" t="s">
        <v>273</v>
      </c>
      <c r="Q57" s="98">
        <v>1</v>
      </c>
      <c r="R57" s="105">
        <v>227060</v>
      </c>
    </row>
    <row r="58" spans="1:19" ht="111" hidden="1">
      <c r="A58" s="21">
        <v>57</v>
      </c>
      <c r="B58" s="38">
        <v>2564</v>
      </c>
      <c r="C58" s="38" t="s">
        <v>78</v>
      </c>
      <c r="D58" s="38" t="s">
        <v>10</v>
      </c>
      <c r="E58" s="38" t="s">
        <v>274</v>
      </c>
      <c r="F58" s="38" t="s">
        <v>275</v>
      </c>
      <c r="G58" s="38" t="s">
        <v>83</v>
      </c>
      <c r="H58" s="40" t="s">
        <v>101</v>
      </c>
      <c r="I58" s="40"/>
      <c r="J58" s="62">
        <v>145300</v>
      </c>
      <c r="K58" s="100" t="s">
        <v>276</v>
      </c>
      <c r="L58" s="33" t="s">
        <v>90</v>
      </c>
      <c r="M58" s="51" t="s">
        <v>72</v>
      </c>
      <c r="N58" s="38" t="s">
        <v>259</v>
      </c>
      <c r="O58" s="38" t="s">
        <v>217</v>
      </c>
      <c r="P58" s="40" t="s">
        <v>277</v>
      </c>
      <c r="Q58" s="97">
        <v>1</v>
      </c>
      <c r="R58" s="105">
        <v>145300</v>
      </c>
      <c r="S58" s="111">
        <f>R58+R59+R61+R62</f>
        <v>1079400</v>
      </c>
    </row>
    <row r="59" spans="1:19" ht="138.75" hidden="1">
      <c r="A59" s="21">
        <v>58</v>
      </c>
      <c r="B59" s="38">
        <v>2564</v>
      </c>
      <c r="C59" s="38" t="s">
        <v>78</v>
      </c>
      <c r="D59" s="38" t="s">
        <v>10</v>
      </c>
      <c r="E59" s="38" t="s">
        <v>278</v>
      </c>
      <c r="F59" s="38" t="s">
        <v>279</v>
      </c>
      <c r="G59" s="38" t="s">
        <v>86</v>
      </c>
      <c r="H59" s="40" t="s">
        <v>101</v>
      </c>
      <c r="I59" s="40"/>
      <c r="J59" s="62">
        <v>150000</v>
      </c>
      <c r="K59" s="100" t="s">
        <v>280</v>
      </c>
      <c r="L59" s="33" t="s">
        <v>90</v>
      </c>
      <c r="M59" s="51" t="s">
        <v>72</v>
      </c>
      <c r="N59" s="38" t="s">
        <v>259</v>
      </c>
      <c r="O59" s="38" t="s">
        <v>217</v>
      </c>
      <c r="P59" s="40" t="s">
        <v>277</v>
      </c>
      <c r="Q59" s="97">
        <v>1</v>
      </c>
      <c r="R59" s="105">
        <v>153800</v>
      </c>
    </row>
    <row r="60" spans="1:19" ht="138.75" hidden="1">
      <c r="A60" s="29">
        <v>59</v>
      </c>
      <c r="B60" s="38">
        <v>2564</v>
      </c>
      <c r="C60" s="38" t="s">
        <v>78</v>
      </c>
      <c r="D60" s="38" t="s">
        <v>10</v>
      </c>
      <c r="E60" s="38" t="s">
        <v>298</v>
      </c>
      <c r="F60" s="38" t="s">
        <v>299</v>
      </c>
      <c r="G60" s="38" t="s">
        <v>86</v>
      </c>
      <c r="H60" s="38" t="s">
        <v>112</v>
      </c>
      <c r="I60" s="38"/>
      <c r="J60" s="68">
        <v>147670</v>
      </c>
      <c r="K60" s="69" t="s">
        <v>221</v>
      </c>
      <c r="L60" s="33">
        <v>0</v>
      </c>
      <c r="M60" s="51" t="s">
        <v>72</v>
      </c>
      <c r="N60" s="38" t="s">
        <v>259</v>
      </c>
      <c r="O60" s="38" t="s">
        <v>219</v>
      </c>
      <c r="P60" s="40" t="s">
        <v>219</v>
      </c>
      <c r="Q60" s="98">
        <v>1</v>
      </c>
      <c r="R60" s="105">
        <v>147670</v>
      </c>
    </row>
    <row r="61" spans="1:19" ht="111" hidden="1">
      <c r="A61" s="29">
        <v>60</v>
      </c>
      <c r="B61" s="38">
        <v>2564</v>
      </c>
      <c r="C61" s="38" t="s">
        <v>79</v>
      </c>
      <c r="D61" s="38" t="s">
        <v>10</v>
      </c>
      <c r="E61" s="38" t="s">
        <v>281</v>
      </c>
      <c r="F61" s="38" t="s">
        <v>113</v>
      </c>
      <c r="G61" s="38" t="s">
        <v>83</v>
      </c>
      <c r="H61" s="40" t="s">
        <v>12</v>
      </c>
      <c r="I61" s="40"/>
      <c r="J61" s="62">
        <v>500000</v>
      </c>
      <c r="K61" s="100" t="s">
        <v>282</v>
      </c>
      <c r="L61" s="33" t="s">
        <v>93</v>
      </c>
      <c r="M61" s="51" t="s">
        <v>72</v>
      </c>
      <c r="N61" s="38" t="s">
        <v>283</v>
      </c>
      <c r="O61" s="38" t="s">
        <v>217</v>
      </c>
      <c r="P61" s="40" t="s">
        <v>277</v>
      </c>
      <c r="Q61" s="98">
        <v>1</v>
      </c>
      <c r="R61" s="105">
        <v>430300</v>
      </c>
    </row>
    <row r="62" spans="1:19" ht="111" hidden="1">
      <c r="A62" s="21">
        <v>61</v>
      </c>
      <c r="B62" s="38">
        <v>2564</v>
      </c>
      <c r="C62" s="38" t="s">
        <v>79</v>
      </c>
      <c r="D62" s="38" t="s">
        <v>10</v>
      </c>
      <c r="E62" s="38" t="s">
        <v>284</v>
      </c>
      <c r="F62" s="38" t="s">
        <v>285</v>
      </c>
      <c r="G62" s="38" t="s">
        <v>84</v>
      </c>
      <c r="H62" s="40" t="s">
        <v>15</v>
      </c>
      <c r="I62" s="40"/>
      <c r="J62" s="62">
        <v>350000</v>
      </c>
      <c r="K62" s="100" t="s">
        <v>228</v>
      </c>
      <c r="L62" s="33" t="s">
        <v>92</v>
      </c>
      <c r="M62" s="51" t="s">
        <v>72</v>
      </c>
      <c r="N62" s="38" t="s">
        <v>286</v>
      </c>
      <c r="O62" s="38" t="s">
        <v>217</v>
      </c>
      <c r="P62" s="40" t="s">
        <v>287</v>
      </c>
      <c r="Q62" s="97">
        <v>1</v>
      </c>
      <c r="R62" s="105">
        <v>350000</v>
      </c>
    </row>
    <row r="63" spans="1:19" ht="138.75" hidden="1">
      <c r="A63" s="21">
        <v>62</v>
      </c>
      <c r="B63" s="38">
        <v>2564</v>
      </c>
      <c r="C63" s="38" t="s">
        <v>79</v>
      </c>
      <c r="D63" s="38" t="s">
        <v>10</v>
      </c>
      <c r="E63" s="38" t="s">
        <v>288</v>
      </c>
      <c r="F63" s="38" t="s">
        <v>142</v>
      </c>
      <c r="G63" s="38" t="s">
        <v>86</v>
      </c>
      <c r="H63" s="40" t="s">
        <v>107</v>
      </c>
      <c r="I63" s="40"/>
      <c r="J63" s="62">
        <v>350000</v>
      </c>
      <c r="K63" s="50" t="s">
        <v>228</v>
      </c>
      <c r="L63" s="33" t="s">
        <v>92</v>
      </c>
      <c r="M63" s="51" t="s">
        <v>72</v>
      </c>
      <c r="N63" s="38" t="s">
        <v>286</v>
      </c>
      <c r="O63" s="38" t="s">
        <v>13</v>
      </c>
      <c r="P63" s="40" t="s">
        <v>289</v>
      </c>
      <c r="Q63" s="97">
        <v>1</v>
      </c>
      <c r="R63" s="105">
        <v>350000</v>
      </c>
    </row>
    <row r="64" spans="1:19" s="53" customFormat="1" ht="138.75" hidden="1">
      <c r="A64" s="29">
        <v>63</v>
      </c>
      <c r="B64" s="38">
        <v>2564</v>
      </c>
      <c r="C64" s="38" t="s">
        <v>79</v>
      </c>
      <c r="D64" s="38" t="s">
        <v>10</v>
      </c>
      <c r="E64" s="38" t="s">
        <v>290</v>
      </c>
      <c r="F64" s="38" t="s">
        <v>291</v>
      </c>
      <c r="G64" s="38" t="s">
        <v>86</v>
      </c>
      <c r="H64" s="30" t="s">
        <v>108</v>
      </c>
      <c r="I64" s="30"/>
      <c r="J64" s="62">
        <v>350000</v>
      </c>
      <c r="K64" s="50" t="s">
        <v>228</v>
      </c>
      <c r="L64" s="33" t="s">
        <v>92</v>
      </c>
      <c r="M64" s="51" t="s">
        <v>72</v>
      </c>
      <c r="N64" s="38" t="s">
        <v>286</v>
      </c>
      <c r="O64" s="38" t="s">
        <v>13</v>
      </c>
      <c r="P64" s="40" t="s">
        <v>289</v>
      </c>
      <c r="Q64" s="98">
        <v>1</v>
      </c>
      <c r="R64" s="106">
        <v>350000</v>
      </c>
    </row>
    <row r="65" spans="1:20" ht="83.25" hidden="1">
      <c r="A65" s="29">
        <v>64</v>
      </c>
      <c r="B65" s="38">
        <v>2564</v>
      </c>
      <c r="C65" s="38" t="s">
        <v>79</v>
      </c>
      <c r="D65" s="38" t="s">
        <v>10</v>
      </c>
      <c r="E65" s="38" t="s">
        <v>292</v>
      </c>
      <c r="F65" s="38" t="s">
        <v>293</v>
      </c>
      <c r="G65" s="38" t="s">
        <v>83</v>
      </c>
      <c r="H65" s="40" t="s">
        <v>12</v>
      </c>
      <c r="I65" s="40"/>
      <c r="J65" s="62">
        <v>350000</v>
      </c>
      <c r="K65" s="50" t="s">
        <v>228</v>
      </c>
      <c r="L65" s="33" t="s">
        <v>92</v>
      </c>
      <c r="M65" s="51" t="s">
        <v>72</v>
      </c>
      <c r="N65" s="38" t="s">
        <v>286</v>
      </c>
      <c r="O65" s="38" t="s">
        <v>13</v>
      </c>
      <c r="P65" s="40" t="s">
        <v>289</v>
      </c>
      <c r="Q65" s="98">
        <v>1</v>
      </c>
      <c r="R65" s="105">
        <v>350000</v>
      </c>
    </row>
    <row r="66" spans="1:20" ht="138.75" hidden="1">
      <c r="A66" s="21">
        <v>65</v>
      </c>
      <c r="B66" s="38">
        <v>2564</v>
      </c>
      <c r="C66" s="38" t="s">
        <v>79</v>
      </c>
      <c r="D66" s="38" t="s">
        <v>10</v>
      </c>
      <c r="E66" s="38" t="s">
        <v>294</v>
      </c>
      <c r="F66" s="38" t="s">
        <v>295</v>
      </c>
      <c r="G66" s="38" t="s">
        <v>83</v>
      </c>
      <c r="H66" s="40" t="s">
        <v>15</v>
      </c>
      <c r="I66" s="40"/>
      <c r="J66" s="62">
        <v>350000</v>
      </c>
      <c r="K66" s="50" t="s">
        <v>228</v>
      </c>
      <c r="L66" s="33" t="s">
        <v>92</v>
      </c>
      <c r="M66" s="51" t="s">
        <v>72</v>
      </c>
      <c r="N66" s="38" t="s">
        <v>286</v>
      </c>
      <c r="O66" s="38" t="s">
        <v>13</v>
      </c>
      <c r="P66" s="40" t="s">
        <v>289</v>
      </c>
      <c r="Q66" s="97">
        <v>1</v>
      </c>
      <c r="R66" s="105">
        <v>350000</v>
      </c>
    </row>
    <row r="67" spans="1:20" ht="83.25" hidden="1">
      <c r="A67" s="21">
        <v>66</v>
      </c>
      <c r="B67" s="38">
        <v>2564</v>
      </c>
      <c r="C67" s="38" t="s">
        <v>79</v>
      </c>
      <c r="D67" s="38" t="s">
        <v>10</v>
      </c>
      <c r="E67" s="38" t="s">
        <v>296</v>
      </c>
      <c r="F67" s="38" t="s">
        <v>297</v>
      </c>
      <c r="G67" s="38" t="s">
        <v>86</v>
      </c>
      <c r="H67" s="40" t="s">
        <v>112</v>
      </c>
      <c r="I67" s="40"/>
      <c r="J67" s="62">
        <v>350000</v>
      </c>
      <c r="K67" s="50" t="s">
        <v>228</v>
      </c>
      <c r="L67" s="33" t="s">
        <v>92</v>
      </c>
      <c r="M67" s="51" t="s">
        <v>72</v>
      </c>
      <c r="N67" s="38" t="s">
        <v>286</v>
      </c>
      <c r="O67" s="38" t="s">
        <v>13</v>
      </c>
      <c r="P67" s="40" t="s">
        <v>289</v>
      </c>
      <c r="Q67" s="97">
        <v>1</v>
      </c>
      <c r="R67" s="105">
        <v>350000</v>
      </c>
    </row>
    <row r="68" spans="1:20" s="73" customFormat="1" ht="138.75" hidden="1">
      <c r="A68" s="29">
        <v>67</v>
      </c>
      <c r="B68" s="38">
        <v>2564</v>
      </c>
      <c r="C68" s="38" t="s">
        <v>80</v>
      </c>
      <c r="D68" s="34" t="s">
        <v>300</v>
      </c>
      <c r="E68" s="34" t="s">
        <v>301</v>
      </c>
      <c r="F68" s="70" t="s">
        <v>302</v>
      </c>
      <c r="G68" s="29" t="s">
        <v>86</v>
      </c>
      <c r="H68" s="19" t="s">
        <v>103</v>
      </c>
      <c r="I68" s="19"/>
      <c r="J68" s="71">
        <v>372400</v>
      </c>
      <c r="K68" s="71">
        <v>372400</v>
      </c>
      <c r="L68" s="33" t="s">
        <v>92</v>
      </c>
      <c r="M68" s="21" t="s">
        <v>18</v>
      </c>
      <c r="N68" s="21" t="s">
        <v>18</v>
      </c>
      <c r="O68" s="21" t="s">
        <v>81</v>
      </c>
      <c r="P68" s="72"/>
      <c r="Q68" s="98">
        <v>1</v>
      </c>
      <c r="R68" s="105">
        <v>372400</v>
      </c>
      <c r="S68" s="110">
        <f>SUBTOTAL(9,R68:R122)</f>
        <v>500000</v>
      </c>
      <c r="T68" s="113">
        <f>S68+S90+T145</f>
        <v>407043377</v>
      </c>
    </row>
    <row r="69" spans="1:20" s="73" customFormat="1" ht="83.25" hidden="1">
      <c r="A69" s="29">
        <v>68</v>
      </c>
      <c r="B69" s="38">
        <v>2564</v>
      </c>
      <c r="C69" s="38" t="s">
        <v>80</v>
      </c>
      <c r="D69" s="34" t="s">
        <v>303</v>
      </c>
      <c r="E69" s="34" t="s">
        <v>304</v>
      </c>
      <c r="F69" s="70" t="s">
        <v>302</v>
      </c>
      <c r="G69" s="29" t="s">
        <v>86</v>
      </c>
      <c r="H69" s="19" t="s">
        <v>103</v>
      </c>
      <c r="I69" s="19"/>
      <c r="J69" s="71">
        <v>300000</v>
      </c>
      <c r="K69" s="71">
        <v>300000</v>
      </c>
      <c r="L69" s="33" t="s">
        <v>92</v>
      </c>
      <c r="M69" s="21" t="s">
        <v>18</v>
      </c>
      <c r="N69" s="21" t="s">
        <v>18</v>
      </c>
      <c r="O69" s="21" t="s">
        <v>81</v>
      </c>
      <c r="P69" s="74"/>
      <c r="Q69" s="98">
        <v>1</v>
      </c>
      <c r="R69" s="105">
        <v>300000</v>
      </c>
    </row>
    <row r="70" spans="1:20" s="73" customFormat="1" ht="111" hidden="1">
      <c r="A70" s="21">
        <v>69</v>
      </c>
      <c r="B70" s="38">
        <v>2564</v>
      </c>
      <c r="C70" s="38" t="s">
        <v>80</v>
      </c>
      <c r="D70" s="34" t="s">
        <v>305</v>
      </c>
      <c r="E70" s="30" t="s">
        <v>306</v>
      </c>
      <c r="F70" s="70" t="s">
        <v>302</v>
      </c>
      <c r="G70" s="29" t="s">
        <v>86</v>
      </c>
      <c r="H70" s="19" t="s">
        <v>103</v>
      </c>
      <c r="I70" s="19"/>
      <c r="J70" s="71">
        <v>25000</v>
      </c>
      <c r="K70" s="71">
        <v>25000</v>
      </c>
      <c r="L70" s="36" t="s">
        <v>89</v>
      </c>
      <c r="M70" s="21" t="s">
        <v>18</v>
      </c>
      <c r="N70" s="21" t="s">
        <v>18</v>
      </c>
      <c r="O70" s="21" t="s">
        <v>81</v>
      </c>
      <c r="P70" s="74"/>
      <c r="Q70" s="97">
        <v>1</v>
      </c>
      <c r="R70" s="105">
        <v>25000</v>
      </c>
    </row>
    <row r="71" spans="1:20" s="73" customFormat="1" ht="83.25" hidden="1">
      <c r="A71" s="21">
        <v>70</v>
      </c>
      <c r="B71" s="38">
        <v>2564</v>
      </c>
      <c r="C71" s="38" t="s">
        <v>80</v>
      </c>
      <c r="D71" s="34" t="s">
        <v>300</v>
      </c>
      <c r="E71" s="75" t="s">
        <v>307</v>
      </c>
      <c r="F71" s="70" t="s">
        <v>302</v>
      </c>
      <c r="G71" s="29" t="s">
        <v>86</v>
      </c>
      <c r="H71" s="19" t="s">
        <v>103</v>
      </c>
      <c r="I71" s="19"/>
      <c r="J71" s="71">
        <v>220500</v>
      </c>
      <c r="K71" s="71">
        <v>220500</v>
      </c>
      <c r="L71" s="36" t="s">
        <v>91</v>
      </c>
      <c r="M71" s="21" t="s">
        <v>18</v>
      </c>
      <c r="N71" s="21" t="s">
        <v>18</v>
      </c>
      <c r="O71" s="21" t="s">
        <v>81</v>
      </c>
      <c r="P71" s="29"/>
      <c r="Q71" s="97">
        <v>1</v>
      </c>
      <c r="R71" s="105">
        <v>220500</v>
      </c>
    </row>
    <row r="72" spans="1:20" s="73" customFormat="1" ht="138.75" hidden="1">
      <c r="A72" s="29">
        <v>71</v>
      </c>
      <c r="B72" s="38">
        <v>2564</v>
      </c>
      <c r="C72" s="38" t="s">
        <v>80</v>
      </c>
      <c r="D72" s="34" t="s">
        <v>300</v>
      </c>
      <c r="E72" s="34" t="s">
        <v>308</v>
      </c>
      <c r="F72" s="70" t="s">
        <v>302</v>
      </c>
      <c r="G72" s="29" t="s">
        <v>86</v>
      </c>
      <c r="H72" s="19" t="s">
        <v>103</v>
      </c>
      <c r="I72" s="19"/>
      <c r="J72" s="71">
        <v>372400</v>
      </c>
      <c r="K72" s="71">
        <v>372400</v>
      </c>
      <c r="L72" s="33" t="s">
        <v>92</v>
      </c>
      <c r="M72" s="21" t="s">
        <v>18</v>
      </c>
      <c r="N72" s="21" t="s">
        <v>18</v>
      </c>
      <c r="O72" s="21" t="s">
        <v>81</v>
      </c>
      <c r="P72" s="29"/>
      <c r="Q72" s="98">
        <v>1</v>
      </c>
      <c r="R72" s="105">
        <v>372400</v>
      </c>
    </row>
    <row r="73" spans="1:20" s="73" customFormat="1" ht="138.75" hidden="1">
      <c r="A73" s="29">
        <v>72</v>
      </c>
      <c r="B73" s="38">
        <v>2564</v>
      </c>
      <c r="C73" s="38" t="s">
        <v>80</v>
      </c>
      <c r="D73" s="34" t="s">
        <v>300</v>
      </c>
      <c r="E73" s="34" t="s">
        <v>309</v>
      </c>
      <c r="F73" s="70" t="s">
        <v>302</v>
      </c>
      <c r="G73" s="29" t="s">
        <v>86</v>
      </c>
      <c r="H73" s="19" t="s">
        <v>103</v>
      </c>
      <c r="I73" s="19"/>
      <c r="J73" s="71">
        <v>343000</v>
      </c>
      <c r="K73" s="71">
        <v>343000</v>
      </c>
      <c r="L73" s="33" t="s">
        <v>92</v>
      </c>
      <c r="M73" s="21" t="s">
        <v>18</v>
      </c>
      <c r="N73" s="21" t="s">
        <v>18</v>
      </c>
      <c r="O73" s="21" t="s">
        <v>81</v>
      </c>
      <c r="P73" s="29"/>
      <c r="Q73" s="98">
        <v>1</v>
      </c>
      <c r="R73" s="105">
        <v>343000</v>
      </c>
    </row>
    <row r="74" spans="1:20" s="73" customFormat="1" ht="111" hidden="1">
      <c r="A74" s="21">
        <v>73</v>
      </c>
      <c r="B74" s="38">
        <v>2564</v>
      </c>
      <c r="C74" s="38" t="s">
        <v>80</v>
      </c>
      <c r="D74" s="34" t="s">
        <v>310</v>
      </c>
      <c r="E74" s="76" t="s">
        <v>311</v>
      </c>
      <c r="F74" s="70" t="s">
        <v>302</v>
      </c>
      <c r="G74" s="29" t="s">
        <v>86</v>
      </c>
      <c r="H74" s="19" t="s">
        <v>103</v>
      </c>
      <c r="I74" s="19"/>
      <c r="J74" s="71">
        <v>25000</v>
      </c>
      <c r="K74" s="71">
        <v>25000</v>
      </c>
      <c r="L74" s="36" t="s">
        <v>89</v>
      </c>
      <c r="M74" s="21" t="s">
        <v>18</v>
      </c>
      <c r="N74" s="21" t="s">
        <v>18</v>
      </c>
      <c r="O74" s="21" t="s">
        <v>81</v>
      </c>
      <c r="P74" s="74"/>
      <c r="Q74" s="97">
        <v>1</v>
      </c>
      <c r="R74" s="105">
        <v>25000</v>
      </c>
    </row>
    <row r="75" spans="1:20" s="73" customFormat="1" ht="111" hidden="1">
      <c r="A75" s="21">
        <v>74</v>
      </c>
      <c r="B75" s="38">
        <v>2564</v>
      </c>
      <c r="C75" s="38" t="s">
        <v>80</v>
      </c>
      <c r="D75" s="34" t="s">
        <v>312</v>
      </c>
      <c r="E75" s="77" t="s">
        <v>313</v>
      </c>
      <c r="F75" s="40" t="s">
        <v>314</v>
      </c>
      <c r="G75" s="38" t="s">
        <v>85</v>
      </c>
      <c r="H75" s="78" t="s">
        <v>207</v>
      </c>
      <c r="I75" s="78"/>
      <c r="J75" s="71">
        <v>10000</v>
      </c>
      <c r="K75" s="71">
        <v>10000</v>
      </c>
      <c r="L75" s="36" t="s">
        <v>89</v>
      </c>
      <c r="M75" s="21" t="s">
        <v>18</v>
      </c>
      <c r="N75" s="21" t="s">
        <v>18</v>
      </c>
      <c r="O75" s="21" t="s">
        <v>81</v>
      </c>
      <c r="P75" s="29"/>
      <c r="Q75" s="97">
        <v>1</v>
      </c>
      <c r="R75" s="105">
        <v>10000</v>
      </c>
    </row>
    <row r="76" spans="1:20" s="73" customFormat="1" ht="111" hidden="1">
      <c r="A76" s="29">
        <v>75</v>
      </c>
      <c r="B76" s="38">
        <v>2564</v>
      </c>
      <c r="C76" s="38" t="s">
        <v>80</v>
      </c>
      <c r="D76" s="34" t="s">
        <v>315</v>
      </c>
      <c r="E76" s="77" t="s">
        <v>316</v>
      </c>
      <c r="F76" s="40" t="s">
        <v>314</v>
      </c>
      <c r="G76" s="38" t="s">
        <v>85</v>
      </c>
      <c r="H76" s="78" t="s">
        <v>207</v>
      </c>
      <c r="I76" s="78"/>
      <c r="J76" s="71">
        <v>10000</v>
      </c>
      <c r="K76" s="71">
        <v>10000</v>
      </c>
      <c r="L76" s="36" t="s">
        <v>89</v>
      </c>
      <c r="M76" s="21" t="s">
        <v>18</v>
      </c>
      <c r="N76" s="21" t="s">
        <v>18</v>
      </c>
      <c r="O76" s="21" t="s">
        <v>81</v>
      </c>
      <c r="P76" s="29"/>
      <c r="Q76" s="98">
        <v>1</v>
      </c>
      <c r="R76" s="105">
        <v>10000</v>
      </c>
    </row>
    <row r="77" spans="1:20" s="73" customFormat="1" ht="111" hidden="1">
      <c r="A77" s="29">
        <v>76</v>
      </c>
      <c r="B77" s="38">
        <v>2564</v>
      </c>
      <c r="C77" s="38" t="s">
        <v>80</v>
      </c>
      <c r="D77" s="34" t="s">
        <v>317</v>
      </c>
      <c r="E77" s="77" t="s">
        <v>318</v>
      </c>
      <c r="F77" s="40" t="s">
        <v>314</v>
      </c>
      <c r="G77" s="38" t="s">
        <v>85</v>
      </c>
      <c r="H77" s="78" t="s">
        <v>207</v>
      </c>
      <c r="I77" s="78"/>
      <c r="J77" s="71">
        <v>10000</v>
      </c>
      <c r="K77" s="71">
        <v>10000</v>
      </c>
      <c r="L77" s="36" t="s">
        <v>89</v>
      </c>
      <c r="M77" s="21" t="s">
        <v>18</v>
      </c>
      <c r="N77" s="21" t="s">
        <v>18</v>
      </c>
      <c r="O77" s="21" t="s">
        <v>81</v>
      </c>
      <c r="P77" s="74"/>
      <c r="Q77" s="98">
        <v>1</v>
      </c>
      <c r="R77" s="105">
        <v>10000</v>
      </c>
    </row>
    <row r="78" spans="1:20" s="73" customFormat="1" ht="111" hidden="1">
      <c r="A78" s="21">
        <v>77</v>
      </c>
      <c r="B78" s="38">
        <v>2564</v>
      </c>
      <c r="C78" s="38" t="s">
        <v>80</v>
      </c>
      <c r="D78" s="34" t="s">
        <v>319</v>
      </c>
      <c r="E78" s="77" t="s">
        <v>320</v>
      </c>
      <c r="F78" s="40" t="s">
        <v>314</v>
      </c>
      <c r="G78" s="38" t="s">
        <v>85</v>
      </c>
      <c r="H78" s="78" t="s">
        <v>207</v>
      </c>
      <c r="I78" s="78"/>
      <c r="J78" s="71">
        <v>10000</v>
      </c>
      <c r="K78" s="71">
        <v>10000</v>
      </c>
      <c r="L78" s="36" t="s">
        <v>89</v>
      </c>
      <c r="M78" s="21" t="s">
        <v>18</v>
      </c>
      <c r="N78" s="21" t="s">
        <v>18</v>
      </c>
      <c r="O78" s="21" t="s">
        <v>81</v>
      </c>
      <c r="P78" s="74"/>
      <c r="Q78" s="97">
        <v>1</v>
      </c>
      <c r="R78" s="105">
        <v>10000</v>
      </c>
    </row>
    <row r="79" spans="1:20" s="73" customFormat="1" ht="83.25" hidden="1">
      <c r="A79" s="21">
        <v>78</v>
      </c>
      <c r="B79" s="38">
        <v>2564</v>
      </c>
      <c r="C79" s="38" t="s">
        <v>80</v>
      </c>
      <c r="D79" s="34" t="s">
        <v>321</v>
      </c>
      <c r="E79" s="77" t="s">
        <v>322</v>
      </c>
      <c r="F79" s="40" t="s">
        <v>314</v>
      </c>
      <c r="G79" s="38" t="s">
        <v>85</v>
      </c>
      <c r="H79" s="78" t="s">
        <v>207</v>
      </c>
      <c r="I79" s="78"/>
      <c r="J79" s="71">
        <v>10000</v>
      </c>
      <c r="K79" s="71">
        <v>10000</v>
      </c>
      <c r="L79" s="36" t="s">
        <v>89</v>
      </c>
      <c r="M79" s="21" t="s">
        <v>18</v>
      </c>
      <c r="N79" s="21" t="s">
        <v>18</v>
      </c>
      <c r="O79" s="21" t="s">
        <v>81</v>
      </c>
      <c r="P79" s="29"/>
      <c r="Q79" s="97">
        <v>1</v>
      </c>
      <c r="R79" s="105">
        <v>10000</v>
      </c>
    </row>
    <row r="80" spans="1:20" s="73" customFormat="1" ht="83.25" hidden="1">
      <c r="A80" s="29">
        <v>79</v>
      </c>
      <c r="B80" s="38">
        <v>2564</v>
      </c>
      <c r="C80" s="38" t="s">
        <v>80</v>
      </c>
      <c r="D80" s="34" t="s">
        <v>323</v>
      </c>
      <c r="E80" s="77" t="s">
        <v>324</v>
      </c>
      <c r="F80" s="40" t="s">
        <v>314</v>
      </c>
      <c r="G80" s="38" t="s">
        <v>85</v>
      </c>
      <c r="H80" s="78" t="s">
        <v>207</v>
      </c>
      <c r="I80" s="78"/>
      <c r="J80" s="71">
        <v>10000</v>
      </c>
      <c r="K80" s="71">
        <v>10000</v>
      </c>
      <c r="L80" s="36" t="s">
        <v>89</v>
      </c>
      <c r="M80" s="21" t="s">
        <v>18</v>
      </c>
      <c r="N80" s="21" t="s">
        <v>18</v>
      </c>
      <c r="O80" s="21" t="s">
        <v>81</v>
      </c>
      <c r="P80" s="29"/>
      <c r="Q80" s="98">
        <v>1</v>
      </c>
      <c r="R80" s="105">
        <v>10000</v>
      </c>
    </row>
    <row r="81" spans="1:24" s="73" customFormat="1" ht="111" hidden="1">
      <c r="A81" s="29">
        <v>80</v>
      </c>
      <c r="B81" s="38">
        <v>2564</v>
      </c>
      <c r="C81" s="38" t="s">
        <v>80</v>
      </c>
      <c r="D81" s="34" t="s">
        <v>325</v>
      </c>
      <c r="E81" s="77" t="s">
        <v>326</v>
      </c>
      <c r="F81" s="40" t="s">
        <v>314</v>
      </c>
      <c r="G81" s="38" t="s">
        <v>85</v>
      </c>
      <c r="H81" s="78" t="s">
        <v>207</v>
      </c>
      <c r="I81" s="78"/>
      <c r="J81" s="71">
        <v>10000</v>
      </c>
      <c r="K81" s="71">
        <v>10000</v>
      </c>
      <c r="L81" s="36" t="s">
        <v>89</v>
      </c>
      <c r="M81" s="21" t="s">
        <v>18</v>
      </c>
      <c r="N81" s="21" t="s">
        <v>18</v>
      </c>
      <c r="O81" s="21" t="s">
        <v>81</v>
      </c>
      <c r="P81" s="29"/>
      <c r="Q81" s="98">
        <v>1</v>
      </c>
      <c r="R81" s="105">
        <v>10000</v>
      </c>
    </row>
    <row r="82" spans="1:24" s="73" customFormat="1" ht="111" hidden="1">
      <c r="A82" s="21">
        <v>81</v>
      </c>
      <c r="B82" s="38">
        <v>2564</v>
      </c>
      <c r="C82" s="38" t="s">
        <v>80</v>
      </c>
      <c r="D82" s="34" t="s">
        <v>327</v>
      </c>
      <c r="E82" s="77" t="s">
        <v>328</v>
      </c>
      <c r="F82" s="40" t="s">
        <v>314</v>
      </c>
      <c r="G82" s="38" t="s">
        <v>85</v>
      </c>
      <c r="H82" s="78" t="s">
        <v>207</v>
      </c>
      <c r="I82" s="78"/>
      <c r="J82" s="71">
        <v>10000</v>
      </c>
      <c r="K82" s="71">
        <v>10000</v>
      </c>
      <c r="L82" s="36" t="s">
        <v>89</v>
      </c>
      <c r="M82" s="21" t="s">
        <v>18</v>
      </c>
      <c r="N82" s="21" t="s">
        <v>18</v>
      </c>
      <c r="O82" s="21" t="s">
        <v>81</v>
      </c>
      <c r="P82" s="29"/>
      <c r="Q82" s="97">
        <v>1</v>
      </c>
      <c r="R82" s="105">
        <v>10000</v>
      </c>
    </row>
    <row r="83" spans="1:24" s="73" customFormat="1" ht="83.25" hidden="1">
      <c r="A83" s="21">
        <v>82</v>
      </c>
      <c r="B83" s="38">
        <v>2564</v>
      </c>
      <c r="C83" s="38" t="s">
        <v>80</v>
      </c>
      <c r="D83" s="34" t="s">
        <v>329</v>
      </c>
      <c r="E83" s="77" t="s">
        <v>330</v>
      </c>
      <c r="F83" s="40" t="s">
        <v>314</v>
      </c>
      <c r="G83" s="38" t="s">
        <v>85</v>
      </c>
      <c r="H83" s="78" t="s">
        <v>207</v>
      </c>
      <c r="I83" s="78"/>
      <c r="J83" s="71">
        <v>10000</v>
      </c>
      <c r="K83" s="71">
        <v>10000</v>
      </c>
      <c r="L83" s="36" t="s">
        <v>89</v>
      </c>
      <c r="M83" s="21" t="s">
        <v>18</v>
      </c>
      <c r="N83" s="21" t="s">
        <v>18</v>
      </c>
      <c r="O83" s="21" t="s">
        <v>81</v>
      </c>
      <c r="P83" s="29"/>
      <c r="Q83" s="97">
        <v>1</v>
      </c>
      <c r="R83" s="105">
        <v>10000</v>
      </c>
    </row>
    <row r="84" spans="1:24" s="73" customFormat="1" ht="83.25" hidden="1">
      <c r="A84" s="29">
        <v>83</v>
      </c>
      <c r="B84" s="38">
        <v>2564</v>
      </c>
      <c r="C84" s="38" t="s">
        <v>80</v>
      </c>
      <c r="D84" s="34" t="s">
        <v>331</v>
      </c>
      <c r="E84" s="77" t="s">
        <v>332</v>
      </c>
      <c r="F84" s="40" t="s">
        <v>314</v>
      </c>
      <c r="G84" s="38" t="s">
        <v>85</v>
      </c>
      <c r="H84" s="78" t="s">
        <v>207</v>
      </c>
      <c r="I84" s="78"/>
      <c r="J84" s="71">
        <v>10000</v>
      </c>
      <c r="K84" s="71">
        <v>10000</v>
      </c>
      <c r="L84" s="36" t="s">
        <v>89</v>
      </c>
      <c r="M84" s="21" t="s">
        <v>18</v>
      </c>
      <c r="N84" s="21" t="s">
        <v>18</v>
      </c>
      <c r="O84" s="21" t="s">
        <v>81</v>
      </c>
      <c r="P84" s="29"/>
      <c r="Q84" s="98">
        <v>1</v>
      </c>
      <c r="R84" s="105">
        <v>10000</v>
      </c>
    </row>
    <row r="85" spans="1:24" s="73" customFormat="1" ht="83.25" hidden="1">
      <c r="A85" s="29">
        <v>84</v>
      </c>
      <c r="B85" s="38">
        <v>2564</v>
      </c>
      <c r="C85" s="38" t="s">
        <v>80</v>
      </c>
      <c r="D85" s="34" t="s">
        <v>333</v>
      </c>
      <c r="E85" s="77" t="s">
        <v>334</v>
      </c>
      <c r="F85" s="40" t="s">
        <v>314</v>
      </c>
      <c r="G85" s="38" t="s">
        <v>85</v>
      </c>
      <c r="H85" s="78" t="s">
        <v>207</v>
      </c>
      <c r="I85" s="78"/>
      <c r="J85" s="71">
        <v>10000</v>
      </c>
      <c r="K85" s="71">
        <v>10000</v>
      </c>
      <c r="L85" s="36" t="s">
        <v>89</v>
      </c>
      <c r="M85" s="21" t="s">
        <v>18</v>
      </c>
      <c r="N85" s="21" t="s">
        <v>18</v>
      </c>
      <c r="O85" s="21" t="s">
        <v>81</v>
      </c>
      <c r="P85" s="29"/>
      <c r="Q85" s="98">
        <v>1</v>
      </c>
      <c r="R85" s="105">
        <v>10000</v>
      </c>
    </row>
    <row r="86" spans="1:24" s="73" customFormat="1" ht="111" hidden="1">
      <c r="A86" s="21">
        <v>85</v>
      </c>
      <c r="B86" s="38">
        <v>2564</v>
      </c>
      <c r="C86" s="38" t="s">
        <v>80</v>
      </c>
      <c r="D86" s="34" t="s">
        <v>335</v>
      </c>
      <c r="E86" s="77" t="s">
        <v>336</v>
      </c>
      <c r="F86" s="40" t="s">
        <v>314</v>
      </c>
      <c r="G86" s="38" t="s">
        <v>85</v>
      </c>
      <c r="H86" s="78" t="s">
        <v>207</v>
      </c>
      <c r="I86" s="78"/>
      <c r="J86" s="71">
        <v>10000</v>
      </c>
      <c r="K86" s="71">
        <v>10000</v>
      </c>
      <c r="L86" s="36" t="s">
        <v>89</v>
      </c>
      <c r="M86" s="21" t="s">
        <v>18</v>
      </c>
      <c r="N86" s="21" t="s">
        <v>18</v>
      </c>
      <c r="O86" s="21" t="s">
        <v>81</v>
      </c>
      <c r="P86" s="29"/>
      <c r="Q86" s="97">
        <v>1</v>
      </c>
      <c r="R86" s="105">
        <v>10000</v>
      </c>
    </row>
    <row r="87" spans="1:24" s="73" customFormat="1" ht="83.25" hidden="1">
      <c r="A87" s="21">
        <v>86</v>
      </c>
      <c r="B87" s="38">
        <v>2564</v>
      </c>
      <c r="C87" s="38" t="s">
        <v>80</v>
      </c>
      <c r="D87" s="34" t="s">
        <v>337</v>
      </c>
      <c r="E87" s="77" t="s">
        <v>338</v>
      </c>
      <c r="F87" s="40" t="s">
        <v>314</v>
      </c>
      <c r="G87" s="38" t="s">
        <v>85</v>
      </c>
      <c r="H87" s="78" t="s">
        <v>207</v>
      </c>
      <c r="I87" s="78"/>
      <c r="J87" s="71">
        <v>10000</v>
      </c>
      <c r="K87" s="71">
        <v>10000</v>
      </c>
      <c r="L87" s="36" t="s">
        <v>89</v>
      </c>
      <c r="M87" s="21" t="s">
        <v>18</v>
      </c>
      <c r="N87" s="21" t="s">
        <v>18</v>
      </c>
      <c r="O87" s="21" t="s">
        <v>81</v>
      </c>
      <c r="P87" s="29"/>
      <c r="Q87" s="97">
        <v>1</v>
      </c>
      <c r="R87" s="105">
        <v>10000</v>
      </c>
    </row>
    <row r="88" spans="1:24" s="73" customFormat="1" ht="83.25" hidden="1">
      <c r="A88" s="29">
        <v>87</v>
      </c>
      <c r="B88" s="38">
        <v>2564</v>
      </c>
      <c r="C88" s="38" t="s">
        <v>80</v>
      </c>
      <c r="D88" s="34" t="s">
        <v>339</v>
      </c>
      <c r="E88" s="77" t="s">
        <v>340</v>
      </c>
      <c r="F88" s="40" t="s">
        <v>314</v>
      </c>
      <c r="G88" s="38" t="s">
        <v>85</v>
      </c>
      <c r="H88" s="78" t="s">
        <v>207</v>
      </c>
      <c r="I88" s="78"/>
      <c r="J88" s="71">
        <v>10000</v>
      </c>
      <c r="K88" s="71">
        <v>10000</v>
      </c>
      <c r="L88" s="36" t="s">
        <v>89</v>
      </c>
      <c r="M88" s="21" t="s">
        <v>18</v>
      </c>
      <c r="N88" s="21" t="s">
        <v>18</v>
      </c>
      <c r="O88" s="21" t="s">
        <v>81</v>
      </c>
      <c r="P88" s="29"/>
      <c r="Q88" s="98">
        <v>1</v>
      </c>
      <c r="R88" s="105">
        <v>10000</v>
      </c>
    </row>
    <row r="89" spans="1:24" s="73" customFormat="1" ht="83.25" hidden="1">
      <c r="A89" s="29">
        <v>88</v>
      </c>
      <c r="B89" s="38">
        <v>2564</v>
      </c>
      <c r="C89" s="38" t="s">
        <v>80</v>
      </c>
      <c r="D89" s="34" t="s">
        <v>341</v>
      </c>
      <c r="E89" s="30" t="s">
        <v>342</v>
      </c>
      <c r="F89" s="40" t="s">
        <v>314</v>
      </c>
      <c r="G89" s="38" t="s">
        <v>85</v>
      </c>
      <c r="H89" s="78" t="s">
        <v>207</v>
      </c>
      <c r="I89" s="78"/>
      <c r="J89" s="71">
        <v>10000</v>
      </c>
      <c r="K89" s="71">
        <v>10000</v>
      </c>
      <c r="L89" s="36" t="s">
        <v>89</v>
      </c>
      <c r="M89" s="21" t="s">
        <v>18</v>
      </c>
      <c r="N89" s="21" t="s">
        <v>18</v>
      </c>
      <c r="O89" s="21" t="s">
        <v>81</v>
      </c>
      <c r="P89" s="29"/>
      <c r="Q89" s="98">
        <v>1</v>
      </c>
      <c r="R89" s="105">
        <v>10000</v>
      </c>
    </row>
    <row r="90" spans="1:24" s="73" customFormat="1" ht="111" hidden="1">
      <c r="A90" s="21">
        <v>89</v>
      </c>
      <c r="B90" s="38">
        <v>2564</v>
      </c>
      <c r="C90" s="38" t="s">
        <v>80</v>
      </c>
      <c r="D90" s="34" t="s">
        <v>343</v>
      </c>
      <c r="E90" s="19" t="s">
        <v>344</v>
      </c>
      <c r="F90" s="40" t="s">
        <v>345</v>
      </c>
      <c r="G90" s="29" t="s">
        <v>83</v>
      </c>
      <c r="H90" s="78" t="s">
        <v>103</v>
      </c>
      <c r="I90" s="89" t="s">
        <v>571</v>
      </c>
      <c r="J90" s="79">
        <v>4500000</v>
      </c>
      <c r="K90" s="80" t="s">
        <v>228</v>
      </c>
      <c r="L90" s="36" t="s">
        <v>559</v>
      </c>
      <c r="M90" s="21" t="s">
        <v>18</v>
      </c>
      <c r="N90" s="21" t="s">
        <v>18</v>
      </c>
      <c r="O90" s="29" t="s">
        <v>13</v>
      </c>
      <c r="P90" s="74"/>
      <c r="Q90" s="97">
        <v>1</v>
      </c>
      <c r="R90" s="105">
        <v>4500000</v>
      </c>
      <c r="S90" s="109">
        <f>R90+R98+R99+R102+R103+R104+R105+R108+R109+R110+R111+R112+R113+R114+R115+R117+R118+R120+R121+R123+R124+R125+R126+R127+R128+R129+R130+R131+R132+R133+R134+R135+R136+R137+R138+R139+R140+R141+R142+R143+R144+R146+R147+R148+R151+R152+R155+R156+R160+R161+R162+R163+R164+R173+R174+R178+R179+R180+R181+R182+R183+R184+R185+R186+R187+R188+R189+R190+R191+R192+R193+R194+R195+R196+R197+R201+R202+R203</f>
        <v>293346079</v>
      </c>
      <c r="X90" s="101"/>
    </row>
    <row r="91" spans="1:24" s="73" customFormat="1" ht="55.5" hidden="1">
      <c r="A91" s="21">
        <v>90</v>
      </c>
      <c r="B91" s="38">
        <v>2564</v>
      </c>
      <c r="C91" s="38" t="s">
        <v>80</v>
      </c>
      <c r="D91" s="34" t="s">
        <v>346</v>
      </c>
      <c r="E91" s="19" t="s">
        <v>347</v>
      </c>
      <c r="F91" s="40" t="s">
        <v>348</v>
      </c>
      <c r="G91" s="29" t="s">
        <v>86</v>
      </c>
      <c r="H91" s="81" t="s">
        <v>107</v>
      </c>
      <c r="I91" s="81"/>
      <c r="J91" s="79">
        <v>4628296</v>
      </c>
      <c r="K91" s="79">
        <v>3925000</v>
      </c>
      <c r="L91" s="36" t="s">
        <v>559</v>
      </c>
      <c r="M91" s="21" t="s">
        <v>18</v>
      </c>
      <c r="N91" s="21" t="s">
        <v>18</v>
      </c>
      <c r="O91" s="21" t="s">
        <v>81</v>
      </c>
      <c r="P91" s="74"/>
      <c r="Q91" s="97">
        <v>1</v>
      </c>
      <c r="R91" s="105">
        <v>3925000</v>
      </c>
    </row>
    <row r="92" spans="1:24" s="73" customFormat="1" ht="138.75" hidden="1">
      <c r="A92" s="29">
        <v>91</v>
      </c>
      <c r="B92" s="38">
        <v>2564</v>
      </c>
      <c r="C92" s="38" t="s">
        <v>80</v>
      </c>
      <c r="D92" s="34" t="s">
        <v>349</v>
      </c>
      <c r="E92" s="19" t="s">
        <v>350</v>
      </c>
      <c r="F92" s="40" t="s">
        <v>351</v>
      </c>
      <c r="G92" s="29" t="s">
        <v>86</v>
      </c>
      <c r="H92" s="81" t="s">
        <v>102</v>
      </c>
      <c r="I92" s="81"/>
      <c r="J92" s="79">
        <v>1752000</v>
      </c>
      <c r="K92" s="79">
        <v>1752000</v>
      </c>
      <c r="L92" s="36" t="s">
        <v>559</v>
      </c>
      <c r="M92" s="21" t="s">
        <v>18</v>
      </c>
      <c r="N92" s="21" t="s">
        <v>18</v>
      </c>
      <c r="O92" s="21" t="s">
        <v>81</v>
      </c>
      <c r="P92" s="29"/>
      <c r="Q92" s="98">
        <v>1</v>
      </c>
      <c r="R92" s="105">
        <v>1752000</v>
      </c>
    </row>
    <row r="93" spans="1:24" s="73" customFormat="1" ht="166.5" hidden="1">
      <c r="A93" s="29">
        <v>92</v>
      </c>
      <c r="B93" s="38">
        <v>2564</v>
      </c>
      <c r="C93" s="38" t="s">
        <v>80</v>
      </c>
      <c r="D93" s="34" t="s">
        <v>349</v>
      </c>
      <c r="E93" s="19" t="s">
        <v>352</v>
      </c>
      <c r="F93" s="40" t="s">
        <v>353</v>
      </c>
      <c r="G93" s="29" t="s">
        <v>83</v>
      </c>
      <c r="H93" s="81" t="s">
        <v>102</v>
      </c>
      <c r="I93" s="81"/>
      <c r="J93" s="79">
        <v>1100000</v>
      </c>
      <c r="K93" s="79">
        <v>1100000</v>
      </c>
      <c r="L93" s="36" t="s">
        <v>559</v>
      </c>
      <c r="M93" s="21" t="s">
        <v>18</v>
      </c>
      <c r="N93" s="21" t="s">
        <v>18</v>
      </c>
      <c r="O93" s="21" t="s">
        <v>81</v>
      </c>
      <c r="P93" s="29"/>
      <c r="Q93" s="98">
        <v>1</v>
      </c>
      <c r="R93" s="105">
        <v>1100000</v>
      </c>
    </row>
    <row r="94" spans="1:24" s="73" customFormat="1" ht="166.5" hidden="1">
      <c r="A94" s="21">
        <v>93</v>
      </c>
      <c r="B94" s="38">
        <v>2564</v>
      </c>
      <c r="C94" s="38" t="s">
        <v>80</v>
      </c>
      <c r="D94" s="34" t="s">
        <v>349</v>
      </c>
      <c r="E94" s="19" t="s">
        <v>354</v>
      </c>
      <c r="F94" s="40" t="s">
        <v>355</v>
      </c>
      <c r="G94" s="38" t="s">
        <v>84</v>
      </c>
      <c r="H94" s="30" t="s">
        <v>108</v>
      </c>
      <c r="I94" s="30"/>
      <c r="J94" s="79">
        <v>650000</v>
      </c>
      <c r="K94" s="79">
        <v>650000</v>
      </c>
      <c r="L94" s="36" t="s">
        <v>559</v>
      </c>
      <c r="M94" s="21" t="s">
        <v>18</v>
      </c>
      <c r="N94" s="21" t="s">
        <v>18</v>
      </c>
      <c r="O94" s="21" t="s">
        <v>81</v>
      </c>
      <c r="P94" s="29"/>
      <c r="Q94" s="97">
        <v>1</v>
      </c>
      <c r="R94" s="105">
        <v>650000</v>
      </c>
    </row>
    <row r="95" spans="1:24" s="73" customFormat="1" ht="166.5" hidden="1">
      <c r="A95" s="21">
        <v>94</v>
      </c>
      <c r="B95" s="38">
        <v>2564</v>
      </c>
      <c r="C95" s="38" t="s">
        <v>80</v>
      </c>
      <c r="D95" s="34" t="s">
        <v>349</v>
      </c>
      <c r="E95" s="19" t="s">
        <v>356</v>
      </c>
      <c r="F95" s="40" t="s">
        <v>357</v>
      </c>
      <c r="G95" s="29" t="s">
        <v>86</v>
      </c>
      <c r="H95" s="81" t="s">
        <v>358</v>
      </c>
      <c r="I95" s="81"/>
      <c r="J95" s="79">
        <v>870000</v>
      </c>
      <c r="K95" s="79">
        <v>870000</v>
      </c>
      <c r="L95" s="36" t="s">
        <v>559</v>
      </c>
      <c r="M95" s="21" t="s">
        <v>18</v>
      </c>
      <c r="N95" s="21" t="s">
        <v>18</v>
      </c>
      <c r="O95" s="21" t="s">
        <v>81</v>
      </c>
      <c r="P95" s="29"/>
      <c r="Q95" s="97">
        <v>1</v>
      </c>
      <c r="R95" s="105">
        <v>870000</v>
      </c>
    </row>
    <row r="96" spans="1:24" s="73" customFormat="1" ht="166.5" hidden="1">
      <c r="A96" s="29">
        <v>95</v>
      </c>
      <c r="B96" s="38">
        <v>2564</v>
      </c>
      <c r="C96" s="38" t="s">
        <v>80</v>
      </c>
      <c r="D96" s="34" t="s">
        <v>349</v>
      </c>
      <c r="E96" s="19" t="s">
        <v>359</v>
      </c>
      <c r="F96" s="40" t="s">
        <v>360</v>
      </c>
      <c r="G96" s="38" t="s">
        <v>84</v>
      </c>
      <c r="H96" s="81" t="s">
        <v>102</v>
      </c>
      <c r="I96" s="81"/>
      <c r="J96" s="79">
        <v>148000</v>
      </c>
      <c r="K96" s="79">
        <v>148000</v>
      </c>
      <c r="L96" s="36" t="s">
        <v>90</v>
      </c>
      <c r="M96" s="21" t="s">
        <v>18</v>
      </c>
      <c r="N96" s="21" t="s">
        <v>18</v>
      </c>
      <c r="O96" s="21" t="s">
        <v>81</v>
      </c>
      <c r="P96" s="29"/>
      <c r="Q96" s="98">
        <v>1</v>
      </c>
      <c r="R96" s="105">
        <v>148000</v>
      </c>
    </row>
    <row r="97" spans="1:18" s="82" customFormat="1" ht="83.25" hidden="1">
      <c r="A97" s="29">
        <v>96</v>
      </c>
      <c r="B97" s="38">
        <v>2564</v>
      </c>
      <c r="C97" s="38" t="s">
        <v>80</v>
      </c>
      <c r="D97" s="34" t="s">
        <v>303</v>
      </c>
      <c r="E97" s="19" t="s">
        <v>304</v>
      </c>
      <c r="F97" s="70" t="s">
        <v>302</v>
      </c>
      <c r="G97" s="29" t="s">
        <v>86</v>
      </c>
      <c r="H97" s="81" t="s">
        <v>103</v>
      </c>
      <c r="I97" s="81"/>
      <c r="J97" s="79">
        <v>300000</v>
      </c>
      <c r="K97" s="79">
        <v>300000</v>
      </c>
      <c r="L97" s="33" t="s">
        <v>92</v>
      </c>
      <c r="M97" s="21" t="s">
        <v>18</v>
      </c>
      <c r="N97" s="21" t="s">
        <v>18</v>
      </c>
      <c r="O97" s="21" t="s">
        <v>81</v>
      </c>
      <c r="P97" s="29"/>
      <c r="Q97" s="98">
        <v>1</v>
      </c>
      <c r="R97" s="106">
        <v>300000</v>
      </c>
    </row>
    <row r="98" spans="1:18" s="73" customFormat="1" ht="166.5" hidden="1">
      <c r="A98" s="21">
        <v>97</v>
      </c>
      <c r="B98" s="38">
        <v>2564</v>
      </c>
      <c r="C98" s="38" t="s">
        <v>80</v>
      </c>
      <c r="D98" s="34" t="s">
        <v>361</v>
      </c>
      <c r="E98" s="40" t="s">
        <v>362</v>
      </c>
      <c r="F98" s="40" t="s">
        <v>351</v>
      </c>
      <c r="G98" s="29" t="s">
        <v>86</v>
      </c>
      <c r="H98" s="81" t="s">
        <v>102</v>
      </c>
      <c r="I98" s="89" t="s">
        <v>571</v>
      </c>
      <c r="J98" s="79">
        <v>19739000</v>
      </c>
      <c r="K98" s="80" t="s">
        <v>228</v>
      </c>
      <c r="L98" s="36" t="s">
        <v>559</v>
      </c>
      <c r="M98" s="21" t="s">
        <v>18</v>
      </c>
      <c r="N98" s="21" t="s">
        <v>18</v>
      </c>
      <c r="O98" s="29" t="s">
        <v>13</v>
      </c>
      <c r="P98" s="29"/>
      <c r="Q98" s="97">
        <v>1</v>
      </c>
      <c r="R98" s="105">
        <v>19739000</v>
      </c>
    </row>
    <row r="99" spans="1:18" s="73" customFormat="1" ht="83.25" hidden="1">
      <c r="A99" s="21">
        <v>98</v>
      </c>
      <c r="B99" s="38">
        <v>2564</v>
      </c>
      <c r="C99" s="38" t="s">
        <v>80</v>
      </c>
      <c r="D99" s="34" t="s">
        <v>364</v>
      </c>
      <c r="E99" s="19" t="s">
        <v>365</v>
      </c>
      <c r="F99" s="40" t="s">
        <v>366</v>
      </c>
      <c r="G99" s="29" t="s">
        <v>86</v>
      </c>
      <c r="H99" s="81" t="s">
        <v>111</v>
      </c>
      <c r="I99" s="89" t="s">
        <v>571</v>
      </c>
      <c r="J99" s="79">
        <v>1000000</v>
      </c>
      <c r="K99" s="80" t="s">
        <v>228</v>
      </c>
      <c r="L99" s="36" t="s">
        <v>559</v>
      </c>
      <c r="M99" s="21" t="s">
        <v>18</v>
      </c>
      <c r="N99" s="21" t="s">
        <v>18</v>
      </c>
      <c r="O99" s="29" t="s">
        <v>13</v>
      </c>
      <c r="P99" s="29"/>
      <c r="Q99" s="97">
        <v>1</v>
      </c>
      <c r="R99" s="105">
        <v>1000000</v>
      </c>
    </row>
    <row r="100" spans="1:18" s="73" customFormat="1" ht="249.75" hidden="1">
      <c r="A100" s="29">
        <v>99</v>
      </c>
      <c r="B100" s="38">
        <v>2564</v>
      </c>
      <c r="C100" s="38" t="s">
        <v>80</v>
      </c>
      <c r="D100" s="34" t="s">
        <v>343</v>
      </c>
      <c r="E100" s="19" t="s">
        <v>367</v>
      </c>
      <c r="F100" s="40" t="s">
        <v>368</v>
      </c>
      <c r="G100" s="29" t="s">
        <v>86</v>
      </c>
      <c r="H100" s="81" t="s">
        <v>106</v>
      </c>
      <c r="I100" s="81"/>
      <c r="J100" s="79">
        <v>8000000</v>
      </c>
      <c r="K100" s="79">
        <v>8000000</v>
      </c>
      <c r="L100" s="36" t="s">
        <v>559</v>
      </c>
      <c r="M100" s="21" t="s">
        <v>18</v>
      </c>
      <c r="N100" s="21" t="s">
        <v>18</v>
      </c>
      <c r="O100" s="21" t="s">
        <v>81</v>
      </c>
      <c r="P100" s="29"/>
      <c r="Q100" s="98">
        <v>1</v>
      </c>
      <c r="R100" s="105">
        <v>8000000</v>
      </c>
    </row>
    <row r="101" spans="1:18" s="73" customFormat="1" ht="111" hidden="1">
      <c r="A101" s="29">
        <v>100</v>
      </c>
      <c r="B101" s="38">
        <v>2564</v>
      </c>
      <c r="C101" s="38" t="s">
        <v>80</v>
      </c>
      <c r="D101" s="34" t="s">
        <v>369</v>
      </c>
      <c r="E101" s="19" t="s">
        <v>370</v>
      </c>
      <c r="F101" s="40" t="s">
        <v>371</v>
      </c>
      <c r="G101" s="29" t="s">
        <v>83</v>
      </c>
      <c r="H101" s="81" t="s">
        <v>111</v>
      </c>
      <c r="I101" s="81"/>
      <c r="J101" s="79">
        <v>2111043</v>
      </c>
      <c r="K101" s="79">
        <v>2111043</v>
      </c>
      <c r="L101" s="36" t="s">
        <v>559</v>
      </c>
      <c r="M101" s="21" t="s">
        <v>18</v>
      </c>
      <c r="N101" s="21" t="s">
        <v>18</v>
      </c>
      <c r="O101" s="21" t="s">
        <v>81</v>
      </c>
      <c r="P101" s="29"/>
      <c r="Q101" s="98">
        <v>1</v>
      </c>
      <c r="R101" s="105">
        <v>2111043</v>
      </c>
    </row>
    <row r="102" spans="1:18" s="73" customFormat="1" ht="111" hidden="1">
      <c r="A102" s="21">
        <v>101</v>
      </c>
      <c r="B102" s="38">
        <v>2564</v>
      </c>
      <c r="C102" s="38" t="s">
        <v>80</v>
      </c>
      <c r="D102" s="34" t="s">
        <v>372</v>
      </c>
      <c r="E102" s="19" t="s">
        <v>373</v>
      </c>
      <c r="F102" s="40" t="s">
        <v>374</v>
      </c>
      <c r="G102" s="29" t="s">
        <v>84</v>
      </c>
      <c r="H102" s="19" t="s">
        <v>12</v>
      </c>
      <c r="I102" s="89" t="s">
        <v>571</v>
      </c>
      <c r="J102" s="79">
        <v>252720</v>
      </c>
      <c r="K102" s="80" t="s">
        <v>228</v>
      </c>
      <c r="L102" s="36" t="s">
        <v>91</v>
      </c>
      <c r="M102" s="21" t="s">
        <v>18</v>
      </c>
      <c r="N102" s="21" t="s">
        <v>18</v>
      </c>
      <c r="O102" s="29" t="s">
        <v>13</v>
      </c>
      <c r="P102" s="74"/>
      <c r="Q102" s="97">
        <v>1</v>
      </c>
      <c r="R102" s="105">
        <v>252720</v>
      </c>
    </row>
    <row r="103" spans="1:18" s="73" customFormat="1" ht="55.5" hidden="1">
      <c r="A103" s="21">
        <v>102</v>
      </c>
      <c r="B103" s="38">
        <v>2564</v>
      </c>
      <c r="C103" s="38" t="s">
        <v>80</v>
      </c>
      <c r="D103" s="34" t="s">
        <v>375</v>
      </c>
      <c r="E103" s="19" t="s">
        <v>376</v>
      </c>
      <c r="F103" s="40" t="s">
        <v>374</v>
      </c>
      <c r="G103" s="29" t="s">
        <v>84</v>
      </c>
      <c r="H103" s="19" t="s">
        <v>12</v>
      </c>
      <c r="I103" s="89" t="s">
        <v>571</v>
      </c>
      <c r="J103" s="79">
        <v>500000</v>
      </c>
      <c r="K103" s="80" t="s">
        <v>228</v>
      </c>
      <c r="L103" s="36" t="s">
        <v>559</v>
      </c>
      <c r="M103" s="21" t="s">
        <v>18</v>
      </c>
      <c r="N103" s="21" t="s">
        <v>18</v>
      </c>
      <c r="O103" s="29" t="s">
        <v>13</v>
      </c>
      <c r="P103" s="74"/>
      <c r="Q103" s="97">
        <v>1</v>
      </c>
      <c r="R103" s="105">
        <v>500000</v>
      </c>
    </row>
    <row r="104" spans="1:18" s="73" customFormat="1" ht="55.5" hidden="1">
      <c r="A104" s="29">
        <v>103</v>
      </c>
      <c r="B104" s="38">
        <v>2564</v>
      </c>
      <c r="C104" s="38" t="s">
        <v>80</v>
      </c>
      <c r="D104" s="34" t="s">
        <v>377</v>
      </c>
      <c r="E104" s="70" t="s">
        <v>378</v>
      </c>
      <c r="F104" s="40" t="s">
        <v>363</v>
      </c>
      <c r="G104" s="29" t="s">
        <v>84</v>
      </c>
      <c r="H104" s="81" t="s">
        <v>106</v>
      </c>
      <c r="I104" s="89" t="s">
        <v>571</v>
      </c>
      <c r="J104" s="79">
        <v>300000</v>
      </c>
      <c r="K104" s="80" t="s">
        <v>228</v>
      </c>
      <c r="L104" s="36" t="s">
        <v>92</v>
      </c>
      <c r="M104" s="21" t="s">
        <v>18</v>
      </c>
      <c r="N104" s="21" t="s">
        <v>18</v>
      </c>
      <c r="O104" s="29" t="s">
        <v>13</v>
      </c>
      <c r="P104" s="74"/>
      <c r="Q104" s="98">
        <v>1</v>
      </c>
      <c r="R104" s="105">
        <v>300000</v>
      </c>
    </row>
    <row r="105" spans="1:18" s="73" customFormat="1" ht="55.5" hidden="1">
      <c r="A105" s="29">
        <v>104</v>
      </c>
      <c r="B105" s="38">
        <v>2564</v>
      </c>
      <c r="C105" s="38" t="s">
        <v>80</v>
      </c>
      <c r="D105" s="34" t="s">
        <v>379</v>
      </c>
      <c r="E105" s="19" t="s">
        <v>380</v>
      </c>
      <c r="F105" s="70" t="s">
        <v>302</v>
      </c>
      <c r="G105" s="29" t="s">
        <v>86</v>
      </c>
      <c r="H105" s="81" t="s">
        <v>103</v>
      </c>
      <c r="I105" s="89" t="s">
        <v>571</v>
      </c>
      <c r="J105" s="79">
        <v>500000</v>
      </c>
      <c r="K105" s="80" t="s">
        <v>228</v>
      </c>
      <c r="L105" s="36" t="s">
        <v>559</v>
      </c>
      <c r="M105" s="21" t="s">
        <v>18</v>
      </c>
      <c r="N105" s="21" t="s">
        <v>18</v>
      </c>
      <c r="O105" s="29" t="s">
        <v>13</v>
      </c>
      <c r="P105" s="74"/>
      <c r="Q105" s="98">
        <v>1</v>
      </c>
      <c r="R105" s="105">
        <v>500000</v>
      </c>
    </row>
    <row r="106" spans="1:18" s="73" customFormat="1" ht="166.5" hidden="1">
      <c r="A106" s="21">
        <v>105</v>
      </c>
      <c r="B106" s="38">
        <v>2564</v>
      </c>
      <c r="C106" s="38" t="s">
        <v>80</v>
      </c>
      <c r="D106" s="34" t="s">
        <v>381</v>
      </c>
      <c r="E106" s="19" t="s">
        <v>382</v>
      </c>
      <c r="F106" s="40" t="s">
        <v>383</v>
      </c>
      <c r="G106" s="29" t="s">
        <v>86</v>
      </c>
      <c r="H106" s="81" t="s">
        <v>111</v>
      </c>
      <c r="I106" s="81"/>
      <c r="J106" s="79">
        <v>300000</v>
      </c>
      <c r="K106" s="79">
        <v>300000</v>
      </c>
      <c r="L106" s="33" t="s">
        <v>92</v>
      </c>
      <c r="M106" s="21" t="s">
        <v>18</v>
      </c>
      <c r="N106" s="21" t="s">
        <v>18</v>
      </c>
      <c r="O106" s="21" t="s">
        <v>81</v>
      </c>
      <c r="P106" s="83"/>
      <c r="Q106" s="97">
        <v>1</v>
      </c>
      <c r="R106" s="105">
        <v>300000</v>
      </c>
    </row>
    <row r="107" spans="1:18" s="73" customFormat="1" ht="138.75" hidden="1">
      <c r="A107" s="21">
        <v>106</v>
      </c>
      <c r="B107" s="38">
        <v>2564</v>
      </c>
      <c r="C107" s="38" t="s">
        <v>80</v>
      </c>
      <c r="D107" s="34" t="s">
        <v>384</v>
      </c>
      <c r="E107" s="19" t="s">
        <v>385</v>
      </c>
      <c r="F107" s="40" t="s">
        <v>386</v>
      </c>
      <c r="G107" s="29" t="s">
        <v>86</v>
      </c>
      <c r="H107" s="81" t="s">
        <v>107</v>
      </c>
      <c r="I107" s="81"/>
      <c r="J107" s="79">
        <v>3375000</v>
      </c>
      <c r="K107" s="79">
        <v>3375000</v>
      </c>
      <c r="L107" s="33" t="s">
        <v>559</v>
      </c>
      <c r="M107" s="21" t="s">
        <v>18</v>
      </c>
      <c r="N107" s="21" t="s">
        <v>18</v>
      </c>
      <c r="O107" s="21" t="s">
        <v>81</v>
      </c>
      <c r="P107" s="74"/>
      <c r="Q107" s="97">
        <v>1</v>
      </c>
      <c r="R107" s="105">
        <v>3375000</v>
      </c>
    </row>
    <row r="108" spans="1:18" s="73" customFormat="1" ht="111" hidden="1">
      <c r="A108" s="29">
        <v>107</v>
      </c>
      <c r="B108" s="38">
        <v>2564</v>
      </c>
      <c r="C108" s="38" t="s">
        <v>80</v>
      </c>
      <c r="D108" s="34" t="s">
        <v>387</v>
      </c>
      <c r="E108" s="19" t="s">
        <v>388</v>
      </c>
      <c r="F108" s="40" t="s">
        <v>389</v>
      </c>
      <c r="G108" s="29" t="s">
        <v>86</v>
      </c>
      <c r="H108" s="81" t="s">
        <v>103</v>
      </c>
      <c r="I108" s="89" t="s">
        <v>571</v>
      </c>
      <c r="J108" s="79">
        <v>1947813</v>
      </c>
      <c r="K108" s="80" t="s">
        <v>228</v>
      </c>
      <c r="L108" s="36" t="s">
        <v>559</v>
      </c>
      <c r="M108" s="21" t="s">
        <v>18</v>
      </c>
      <c r="N108" s="21" t="s">
        <v>18</v>
      </c>
      <c r="O108" s="29" t="s">
        <v>13</v>
      </c>
      <c r="P108" s="74"/>
      <c r="Q108" s="98">
        <v>1</v>
      </c>
      <c r="R108" s="105">
        <v>1947813</v>
      </c>
    </row>
    <row r="109" spans="1:18" s="73" customFormat="1" ht="111" hidden="1">
      <c r="A109" s="29">
        <v>108</v>
      </c>
      <c r="B109" s="38">
        <v>2564</v>
      </c>
      <c r="C109" s="38" t="s">
        <v>80</v>
      </c>
      <c r="D109" s="34" t="s">
        <v>375</v>
      </c>
      <c r="E109" s="19" t="s">
        <v>390</v>
      </c>
      <c r="F109" s="40" t="s">
        <v>391</v>
      </c>
      <c r="G109" s="29" t="s">
        <v>86</v>
      </c>
      <c r="H109" s="40" t="s">
        <v>12</v>
      </c>
      <c r="I109" s="89" t="s">
        <v>571</v>
      </c>
      <c r="J109" s="79">
        <v>1200000</v>
      </c>
      <c r="K109" s="80" t="s">
        <v>228</v>
      </c>
      <c r="L109" s="36" t="s">
        <v>559</v>
      </c>
      <c r="M109" s="21" t="s">
        <v>18</v>
      </c>
      <c r="N109" s="21" t="s">
        <v>18</v>
      </c>
      <c r="O109" s="29" t="s">
        <v>13</v>
      </c>
      <c r="P109" s="74"/>
      <c r="Q109" s="98">
        <v>1</v>
      </c>
      <c r="R109" s="105">
        <v>1200000</v>
      </c>
    </row>
    <row r="110" spans="1:18" s="73" customFormat="1" ht="55.5" hidden="1">
      <c r="A110" s="21">
        <v>109</v>
      </c>
      <c r="B110" s="38">
        <v>2564</v>
      </c>
      <c r="C110" s="38" t="s">
        <v>80</v>
      </c>
      <c r="D110" s="34" t="s">
        <v>375</v>
      </c>
      <c r="E110" s="19" t="s">
        <v>392</v>
      </c>
      <c r="F110" s="40" t="s">
        <v>393</v>
      </c>
      <c r="G110" s="29" t="s">
        <v>84</v>
      </c>
      <c r="H110" s="40" t="s">
        <v>12</v>
      </c>
      <c r="I110" s="89" t="s">
        <v>571</v>
      </c>
      <c r="J110" s="79">
        <v>130000</v>
      </c>
      <c r="K110" s="80" t="s">
        <v>228</v>
      </c>
      <c r="L110" s="29" t="s">
        <v>90</v>
      </c>
      <c r="M110" s="21" t="s">
        <v>18</v>
      </c>
      <c r="N110" s="21" t="s">
        <v>18</v>
      </c>
      <c r="O110" s="29" t="s">
        <v>13</v>
      </c>
      <c r="P110" s="83"/>
      <c r="Q110" s="97">
        <v>1</v>
      </c>
      <c r="R110" s="105">
        <v>130000</v>
      </c>
    </row>
    <row r="111" spans="1:18" s="73" customFormat="1" ht="83.25" hidden="1">
      <c r="A111" s="21">
        <v>110</v>
      </c>
      <c r="B111" s="38">
        <v>2564</v>
      </c>
      <c r="C111" s="38" t="s">
        <v>80</v>
      </c>
      <c r="D111" s="34" t="s">
        <v>375</v>
      </c>
      <c r="E111" s="19" t="s">
        <v>394</v>
      </c>
      <c r="F111" s="40" t="s">
        <v>395</v>
      </c>
      <c r="G111" s="29" t="s">
        <v>86</v>
      </c>
      <c r="H111" s="81" t="s">
        <v>358</v>
      </c>
      <c r="I111" s="89" t="s">
        <v>571</v>
      </c>
      <c r="J111" s="79">
        <v>5000000</v>
      </c>
      <c r="K111" s="80" t="s">
        <v>228</v>
      </c>
      <c r="L111" s="36" t="s">
        <v>559</v>
      </c>
      <c r="M111" s="21" t="s">
        <v>18</v>
      </c>
      <c r="N111" s="21" t="s">
        <v>18</v>
      </c>
      <c r="O111" s="29" t="s">
        <v>13</v>
      </c>
      <c r="P111" s="74"/>
      <c r="Q111" s="97">
        <v>1</v>
      </c>
      <c r="R111" s="105">
        <v>5000000</v>
      </c>
    </row>
    <row r="112" spans="1:18" s="73" customFormat="1" ht="111" hidden="1">
      <c r="A112" s="29">
        <v>111</v>
      </c>
      <c r="B112" s="38">
        <v>2564</v>
      </c>
      <c r="C112" s="38" t="s">
        <v>80</v>
      </c>
      <c r="D112" s="34" t="s">
        <v>375</v>
      </c>
      <c r="E112" s="19" t="s">
        <v>396</v>
      </c>
      <c r="F112" s="40" t="s">
        <v>279</v>
      </c>
      <c r="G112" s="29" t="s">
        <v>86</v>
      </c>
      <c r="H112" s="40" t="s">
        <v>101</v>
      </c>
      <c r="I112" s="89" t="s">
        <v>571</v>
      </c>
      <c r="J112" s="79">
        <v>5000000</v>
      </c>
      <c r="K112" s="80" t="s">
        <v>228</v>
      </c>
      <c r="L112" s="36" t="s">
        <v>559</v>
      </c>
      <c r="M112" s="21" t="s">
        <v>18</v>
      </c>
      <c r="N112" s="21" t="s">
        <v>18</v>
      </c>
      <c r="O112" s="29" t="s">
        <v>13</v>
      </c>
      <c r="P112" s="74"/>
      <c r="Q112" s="98">
        <v>1</v>
      </c>
      <c r="R112" s="105">
        <v>5000000</v>
      </c>
    </row>
    <row r="113" spans="1:18" s="73" customFormat="1" ht="111" hidden="1">
      <c r="A113" s="29">
        <v>112</v>
      </c>
      <c r="B113" s="38">
        <v>2564</v>
      </c>
      <c r="C113" s="38" t="s">
        <v>80</v>
      </c>
      <c r="D113" s="34" t="s">
        <v>375</v>
      </c>
      <c r="E113" s="19" t="s">
        <v>397</v>
      </c>
      <c r="F113" s="40" t="s">
        <v>398</v>
      </c>
      <c r="G113" s="29" t="s">
        <v>84</v>
      </c>
      <c r="H113" s="40" t="s">
        <v>12</v>
      </c>
      <c r="I113" s="38" t="s">
        <v>571</v>
      </c>
      <c r="J113" s="79">
        <v>5134968</v>
      </c>
      <c r="K113" s="80" t="s">
        <v>228</v>
      </c>
      <c r="L113" s="36" t="s">
        <v>559</v>
      </c>
      <c r="M113" s="21" t="s">
        <v>18</v>
      </c>
      <c r="N113" s="21" t="s">
        <v>18</v>
      </c>
      <c r="O113" s="29" t="s">
        <v>13</v>
      </c>
      <c r="P113" s="74"/>
      <c r="Q113" s="98">
        <v>1</v>
      </c>
      <c r="R113" s="105">
        <v>5134968</v>
      </c>
    </row>
    <row r="114" spans="1:18" s="73" customFormat="1" ht="83.25" hidden="1">
      <c r="A114" s="21">
        <v>113</v>
      </c>
      <c r="B114" s="38">
        <v>2564</v>
      </c>
      <c r="C114" s="38" t="s">
        <v>80</v>
      </c>
      <c r="D114" s="34" t="s">
        <v>399</v>
      </c>
      <c r="E114" s="19" t="s">
        <v>400</v>
      </c>
      <c r="F114" s="40" t="s">
        <v>360</v>
      </c>
      <c r="G114" s="29" t="s">
        <v>84</v>
      </c>
      <c r="H114" s="81" t="s">
        <v>102</v>
      </c>
      <c r="I114" s="38" t="s">
        <v>571</v>
      </c>
      <c r="J114" s="79">
        <v>1000000</v>
      </c>
      <c r="K114" s="80" t="s">
        <v>228</v>
      </c>
      <c r="L114" s="36" t="s">
        <v>559</v>
      </c>
      <c r="M114" s="21" t="s">
        <v>18</v>
      </c>
      <c r="N114" s="21" t="s">
        <v>18</v>
      </c>
      <c r="O114" s="29" t="s">
        <v>13</v>
      </c>
      <c r="P114" s="74"/>
      <c r="Q114" s="97">
        <v>1</v>
      </c>
      <c r="R114" s="105">
        <v>1000000</v>
      </c>
    </row>
    <row r="115" spans="1:18" s="73" customFormat="1" ht="111" hidden="1">
      <c r="A115" s="21">
        <v>114</v>
      </c>
      <c r="B115" s="38">
        <v>2564</v>
      </c>
      <c r="C115" s="38" t="s">
        <v>80</v>
      </c>
      <c r="D115" s="34" t="s">
        <v>343</v>
      </c>
      <c r="E115" s="19" t="s">
        <v>401</v>
      </c>
      <c r="F115" s="40" t="s">
        <v>402</v>
      </c>
      <c r="G115" s="29" t="s">
        <v>86</v>
      </c>
      <c r="H115" s="81" t="s">
        <v>103</v>
      </c>
      <c r="I115" s="38" t="s">
        <v>571</v>
      </c>
      <c r="J115" s="79">
        <v>3580000</v>
      </c>
      <c r="K115" s="80" t="s">
        <v>228</v>
      </c>
      <c r="L115" s="36" t="s">
        <v>559</v>
      </c>
      <c r="M115" s="21" t="s">
        <v>18</v>
      </c>
      <c r="N115" s="21" t="s">
        <v>18</v>
      </c>
      <c r="O115" s="29" t="s">
        <v>13</v>
      </c>
      <c r="P115" s="74"/>
      <c r="Q115" s="97">
        <v>1</v>
      </c>
      <c r="R115" s="105">
        <v>3580000</v>
      </c>
    </row>
    <row r="116" spans="1:18" s="73" customFormat="1" ht="111" hidden="1">
      <c r="A116" s="29">
        <v>115</v>
      </c>
      <c r="B116" s="38">
        <v>2564</v>
      </c>
      <c r="C116" s="38" t="s">
        <v>80</v>
      </c>
      <c r="D116" s="34" t="s">
        <v>346</v>
      </c>
      <c r="E116" s="19" t="s">
        <v>403</v>
      </c>
      <c r="F116" s="40" t="s">
        <v>404</v>
      </c>
      <c r="G116" s="29" t="s">
        <v>84</v>
      </c>
      <c r="H116" s="40" t="s">
        <v>12</v>
      </c>
      <c r="I116" s="40"/>
      <c r="J116" s="79">
        <v>1360000</v>
      </c>
      <c r="K116" s="79">
        <v>1296000</v>
      </c>
      <c r="L116" s="29" t="s">
        <v>559</v>
      </c>
      <c r="M116" s="21" t="s">
        <v>18</v>
      </c>
      <c r="N116" s="21" t="s">
        <v>18</v>
      </c>
      <c r="O116" s="21" t="s">
        <v>81</v>
      </c>
      <c r="P116" s="74"/>
      <c r="Q116" s="98">
        <v>1</v>
      </c>
      <c r="R116" s="105">
        <v>1296000</v>
      </c>
    </row>
    <row r="117" spans="1:18" s="82" customFormat="1" ht="83.25" hidden="1">
      <c r="A117" s="29">
        <v>116</v>
      </c>
      <c r="B117" s="84">
        <v>2564</v>
      </c>
      <c r="C117" s="84" t="s">
        <v>80</v>
      </c>
      <c r="D117" s="26" t="s">
        <v>405</v>
      </c>
      <c r="E117" s="85" t="s">
        <v>406</v>
      </c>
      <c r="F117" s="86" t="s">
        <v>407</v>
      </c>
      <c r="G117" s="21" t="s">
        <v>86</v>
      </c>
      <c r="H117" s="30" t="s">
        <v>108</v>
      </c>
      <c r="I117" s="38" t="s">
        <v>571</v>
      </c>
      <c r="J117" s="79">
        <v>1800920</v>
      </c>
      <c r="K117" s="80" t="s">
        <v>228</v>
      </c>
      <c r="L117" s="36" t="s">
        <v>559</v>
      </c>
      <c r="M117" s="21" t="s">
        <v>18</v>
      </c>
      <c r="N117" s="21" t="s">
        <v>18</v>
      </c>
      <c r="O117" s="21" t="s">
        <v>13</v>
      </c>
      <c r="P117" s="87"/>
      <c r="Q117" s="98">
        <v>1</v>
      </c>
      <c r="R117" s="106">
        <v>1800920</v>
      </c>
    </row>
    <row r="118" spans="1:18" s="73" customFormat="1" ht="111" hidden="1">
      <c r="A118" s="21">
        <v>117</v>
      </c>
      <c r="B118" s="38">
        <v>2564</v>
      </c>
      <c r="C118" s="38" t="s">
        <v>80</v>
      </c>
      <c r="D118" s="34" t="s">
        <v>408</v>
      </c>
      <c r="E118" s="19" t="s">
        <v>409</v>
      </c>
      <c r="F118" s="40" t="s">
        <v>410</v>
      </c>
      <c r="G118" s="29" t="s">
        <v>83</v>
      </c>
      <c r="H118" s="40" t="s">
        <v>102</v>
      </c>
      <c r="I118" s="38" t="s">
        <v>571</v>
      </c>
      <c r="J118" s="79">
        <v>3438000</v>
      </c>
      <c r="K118" s="80" t="s">
        <v>228</v>
      </c>
      <c r="L118" s="36" t="s">
        <v>559</v>
      </c>
      <c r="M118" s="21" t="s">
        <v>18</v>
      </c>
      <c r="N118" s="21" t="s">
        <v>18</v>
      </c>
      <c r="O118" s="29" t="s">
        <v>13</v>
      </c>
      <c r="P118" s="74"/>
      <c r="Q118" s="97">
        <v>1</v>
      </c>
      <c r="R118" s="105">
        <v>3438000</v>
      </c>
    </row>
    <row r="119" spans="1:18" s="73" customFormat="1" ht="138.75" hidden="1">
      <c r="A119" s="21">
        <v>118</v>
      </c>
      <c r="B119" s="38">
        <v>2564</v>
      </c>
      <c r="C119" s="38" t="s">
        <v>80</v>
      </c>
      <c r="D119" s="34" t="s">
        <v>346</v>
      </c>
      <c r="E119" s="19" t="s">
        <v>411</v>
      </c>
      <c r="F119" s="40" t="s">
        <v>412</v>
      </c>
      <c r="G119" s="29" t="s">
        <v>83</v>
      </c>
      <c r="H119" s="40" t="s">
        <v>101</v>
      </c>
      <c r="I119" s="40"/>
      <c r="J119" s="79">
        <v>2960000</v>
      </c>
      <c r="K119" s="79">
        <v>2960000</v>
      </c>
      <c r="L119" s="29" t="s">
        <v>559</v>
      </c>
      <c r="M119" s="21" t="s">
        <v>18</v>
      </c>
      <c r="N119" s="21" t="s">
        <v>18</v>
      </c>
      <c r="O119" s="21" t="s">
        <v>81</v>
      </c>
      <c r="P119" s="74"/>
      <c r="Q119" s="97">
        <v>1</v>
      </c>
      <c r="R119" s="105">
        <v>2960000</v>
      </c>
    </row>
    <row r="120" spans="1:18" s="73" customFormat="1" ht="138.75" hidden="1">
      <c r="A120" s="29">
        <v>119</v>
      </c>
      <c r="B120" s="38">
        <v>2564</v>
      </c>
      <c r="C120" s="38" t="s">
        <v>80</v>
      </c>
      <c r="D120" s="34" t="s">
        <v>413</v>
      </c>
      <c r="E120" s="19" t="s">
        <v>414</v>
      </c>
      <c r="F120" s="40" t="s">
        <v>415</v>
      </c>
      <c r="G120" s="29" t="s">
        <v>83</v>
      </c>
      <c r="H120" s="40" t="s">
        <v>112</v>
      </c>
      <c r="I120" s="38" t="s">
        <v>571</v>
      </c>
      <c r="J120" s="79">
        <v>1600000</v>
      </c>
      <c r="K120" s="80" t="s">
        <v>228</v>
      </c>
      <c r="L120" s="36" t="s">
        <v>559</v>
      </c>
      <c r="M120" s="21" t="s">
        <v>18</v>
      </c>
      <c r="N120" s="21" t="s">
        <v>18</v>
      </c>
      <c r="O120" s="29" t="s">
        <v>13</v>
      </c>
      <c r="P120" s="29"/>
      <c r="Q120" s="98">
        <v>1</v>
      </c>
      <c r="R120" s="105">
        <v>1600000</v>
      </c>
    </row>
    <row r="121" spans="1:18" s="73" customFormat="1" ht="83.25">
      <c r="A121" s="29">
        <v>120</v>
      </c>
      <c r="B121" s="38">
        <v>2564</v>
      </c>
      <c r="C121" s="38" t="s">
        <v>80</v>
      </c>
      <c r="D121" s="34" t="s">
        <v>416</v>
      </c>
      <c r="E121" s="19" t="s">
        <v>417</v>
      </c>
      <c r="F121" s="40" t="s">
        <v>418</v>
      </c>
      <c r="G121" s="29" t="s">
        <v>85</v>
      </c>
      <c r="H121" s="40" t="s">
        <v>22</v>
      </c>
      <c r="I121" s="89" t="s">
        <v>572</v>
      </c>
      <c r="J121" s="79">
        <v>500000</v>
      </c>
      <c r="K121" s="80" t="s">
        <v>228</v>
      </c>
      <c r="L121" s="36" t="s">
        <v>559</v>
      </c>
      <c r="M121" s="21" t="s">
        <v>18</v>
      </c>
      <c r="N121" s="21" t="s">
        <v>18</v>
      </c>
      <c r="O121" s="29" t="s">
        <v>13</v>
      </c>
      <c r="P121" s="29"/>
      <c r="Q121" s="98">
        <v>1</v>
      </c>
      <c r="R121" s="105">
        <v>500000</v>
      </c>
    </row>
    <row r="122" spans="1:18" s="73" customFormat="1" ht="138.75" hidden="1">
      <c r="A122" s="21">
        <v>121</v>
      </c>
      <c r="B122" s="38">
        <v>2564</v>
      </c>
      <c r="C122" s="38" t="s">
        <v>80</v>
      </c>
      <c r="D122" s="34" t="s">
        <v>346</v>
      </c>
      <c r="E122" s="19" t="s">
        <v>419</v>
      </c>
      <c r="F122" s="40" t="s">
        <v>391</v>
      </c>
      <c r="G122" s="29" t="s">
        <v>86</v>
      </c>
      <c r="H122" s="40" t="s">
        <v>12</v>
      </c>
      <c r="I122" s="40"/>
      <c r="J122" s="79">
        <v>4380344</v>
      </c>
      <c r="K122" s="79">
        <v>1100000</v>
      </c>
      <c r="L122" s="29" t="s">
        <v>559</v>
      </c>
      <c r="M122" s="21" t="s">
        <v>18</v>
      </c>
      <c r="N122" s="21" t="s">
        <v>18</v>
      </c>
      <c r="O122" s="21" t="s">
        <v>81</v>
      </c>
      <c r="P122" s="29"/>
      <c r="Q122" s="97">
        <v>1</v>
      </c>
      <c r="R122" s="105">
        <v>1100000</v>
      </c>
    </row>
    <row r="123" spans="1:18" s="73" customFormat="1" ht="194.25" hidden="1">
      <c r="A123" s="21">
        <v>122</v>
      </c>
      <c r="B123" s="38">
        <v>2564</v>
      </c>
      <c r="C123" s="38" t="s">
        <v>80</v>
      </c>
      <c r="D123" s="34" t="s">
        <v>361</v>
      </c>
      <c r="E123" s="19" t="s">
        <v>420</v>
      </c>
      <c r="F123" s="40" t="s">
        <v>351</v>
      </c>
      <c r="G123" s="29" t="s">
        <v>86</v>
      </c>
      <c r="H123" s="40" t="s">
        <v>102</v>
      </c>
      <c r="I123" s="38" t="s">
        <v>571</v>
      </c>
      <c r="J123" s="79">
        <v>19739000</v>
      </c>
      <c r="K123" s="80" t="s">
        <v>228</v>
      </c>
      <c r="L123" s="36" t="s">
        <v>559</v>
      </c>
      <c r="M123" s="21" t="s">
        <v>18</v>
      </c>
      <c r="N123" s="21" t="s">
        <v>18</v>
      </c>
      <c r="O123" s="29" t="s">
        <v>13</v>
      </c>
      <c r="P123" s="74"/>
      <c r="Q123" s="97">
        <v>1</v>
      </c>
      <c r="R123" s="105">
        <v>19739000</v>
      </c>
    </row>
    <row r="124" spans="1:18" s="73" customFormat="1" ht="83.25" hidden="1">
      <c r="A124" s="29">
        <v>123</v>
      </c>
      <c r="B124" s="38">
        <v>2564</v>
      </c>
      <c r="C124" s="38" t="s">
        <v>80</v>
      </c>
      <c r="D124" s="34" t="s">
        <v>421</v>
      </c>
      <c r="E124" s="19" t="s">
        <v>394</v>
      </c>
      <c r="F124" s="40" t="s">
        <v>395</v>
      </c>
      <c r="G124" s="29" t="s">
        <v>86</v>
      </c>
      <c r="H124" s="40" t="s">
        <v>112</v>
      </c>
      <c r="I124" s="38" t="s">
        <v>571</v>
      </c>
      <c r="J124" s="79">
        <v>6439730</v>
      </c>
      <c r="K124" s="80" t="s">
        <v>228</v>
      </c>
      <c r="L124" s="36" t="s">
        <v>559</v>
      </c>
      <c r="M124" s="21" t="s">
        <v>18</v>
      </c>
      <c r="N124" s="21" t="s">
        <v>18</v>
      </c>
      <c r="O124" s="29" t="s">
        <v>13</v>
      </c>
      <c r="P124" s="74"/>
      <c r="Q124" s="98">
        <v>1</v>
      </c>
      <c r="R124" s="105">
        <v>6439730</v>
      </c>
    </row>
    <row r="125" spans="1:18" s="73" customFormat="1" ht="138.75" hidden="1">
      <c r="A125" s="29">
        <v>124</v>
      </c>
      <c r="B125" s="38">
        <v>2564</v>
      </c>
      <c r="C125" s="38" t="s">
        <v>80</v>
      </c>
      <c r="D125" s="34" t="s">
        <v>422</v>
      </c>
      <c r="E125" s="19" t="s">
        <v>423</v>
      </c>
      <c r="F125" s="40" t="s">
        <v>424</v>
      </c>
      <c r="G125" s="29" t="s">
        <v>86</v>
      </c>
      <c r="H125" s="40" t="s">
        <v>103</v>
      </c>
      <c r="I125" s="38" t="s">
        <v>571</v>
      </c>
      <c r="J125" s="79">
        <v>2000000</v>
      </c>
      <c r="K125" s="80" t="s">
        <v>228</v>
      </c>
      <c r="L125" s="36" t="s">
        <v>559</v>
      </c>
      <c r="M125" s="21" t="s">
        <v>18</v>
      </c>
      <c r="N125" s="21" t="s">
        <v>18</v>
      </c>
      <c r="O125" s="29" t="s">
        <v>13</v>
      </c>
      <c r="P125" s="74"/>
      <c r="Q125" s="98">
        <v>1</v>
      </c>
      <c r="R125" s="105">
        <v>2000000</v>
      </c>
    </row>
    <row r="126" spans="1:18" s="82" customFormat="1" ht="111" hidden="1">
      <c r="A126" s="21">
        <v>125</v>
      </c>
      <c r="B126" s="38">
        <v>2564</v>
      </c>
      <c r="C126" s="38" t="s">
        <v>80</v>
      </c>
      <c r="D126" s="34" t="s">
        <v>372</v>
      </c>
      <c r="E126" s="19" t="s">
        <v>425</v>
      </c>
      <c r="F126" s="40" t="s">
        <v>426</v>
      </c>
      <c r="G126" s="29" t="s">
        <v>83</v>
      </c>
      <c r="H126" s="40" t="s">
        <v>102</v>
      </c>
      <c r="I126" s="38" t="s">
        <v>571</v>
      </c>
      <c r="J126" s="79">
        <v>14900000</v>
      </c>
      <c r="K126" s="80" t="s">
        <v>228</v>
      </c>
      <c r="L126" s="36" t="s">
        <v>559</v>
      </c>
      <c r="M126" s="21" t="s">
        <v>18</v>
      </c>
      <c r="N126" s="21" t="s">
        <v>18</v>
      </c>
      <c r="O126" s="21" t="s">
        <v>13</v>
      </c>
      <c r="P126" s="87"/>
      <c r="Q126" s="97">
        <v>1</v>
      </c>
      <c r="R126" s="106">
        <v>14900000</v>
      </c>
    </row>
    <row r="127" spans="1:18" s="82" customFormat="1" ht="83.25">
      <c r="A127" s="21">
        <v>126</v>
      </c>
      <c r="B127" s="38">
        <v>2564</v>
      </c>
      <c r="C127" s="38" t="s">
        <v>80</v>
      </c>
      <c r="D127" s="34" t="s">
        <v>427</v>
      </c>
      <c r="E127" s="19" t="s">
        <v>428</v>
      </c>
      <c r="F127" s="40" t="s">
        <v>429</v>
      </c>
      <c r="G127" s="29" t="s">
        <v>85</v>
      </c>
      <c r="H127" s="40" t="s">
        <v>207</v>
      </c>
      <c r="I127" s="89" t="s">
        <v>572</v>
      </c>
      <c r="J127" s="79">
        <v>1000000</v>
      </c>
      <c r="K127" s="80" t="s">
        <v>228</v>
      </c>
      <c r="L127" s="36" t="s">
        <v>559</v>
      </c>
      <c r="M127" s="21" t="s">
        <v>18</v>
      </c>
      <c r="N127" s="21" t="s">
        <v>18</v>
      </c>
      <c r="O127" s="21" t="s">
        <v>13</v>
      </c>
      <c r="P127" s="88"/>
      <c r="Q127" s="97">
        <v>1</v>
      </c>
      <c r="R127" s="106">
        <v>1000000</v>
      </c>
    </row>
    <row r="128" spans="1:18" s="82" customFormat="1" ht="83.25" hidden="1">
      <c r="A128" s="29">
        <v>127</v>
      </c>
      <c r="B128" s="38">
        <v>2564</v>
      </c>
      <c r="C128" s="38" t="s">
        <v>80</v>
      </c>
      <c r="D128" s="34" t="s">
        <v>430</v>
      </c>
      <c r="E128" s="19" t="s">
        <v>431</v>
      </c>
      <c r="F128" s="40" t="s">
        <v>432</v>
      </c>
      <c r="G128" s="29" t="s">
        <v>84</v>
      </c>
      <c r="H128" s="40" t="s">
        <v>101</v>
      </c>
      <c r="I128" s="38" t="s">
        <v>571</v>
      </c>
      <c r="J128" s="79">
        <v>496000</v>
      </c>
      <c r="K128" s="80" t="s">
        <v>228</v>
      </c>
      <c r="L128" s="21" t="s">
        <v>93</v>
      </c>
      <c r="M128" s="21" t="s">
        <v>18</v>
      </c>
      <c r="N128" s="21" t="s">
        <v>18</v>
      </c>
      <c r="O128" s="21" t="s">
        <v>13</v>
      </c>
      <c r="P128" s="88"/>
      <c r="Q128" s="98">
        <v>1</v>
      </c>
      <c r="R128" s="106">
        <v>496000</v>
      </c>
    </row>
    <row r="129" spans="1:18" s="82" customFormat="1" ht="55.5" hidden="1">
      <c r="A129" s="29">
        <v>128</v>
      </c>
      <c r="B129" s="38">
        <v>2564</v>
      </c>
      <c r="C129" s="38" t="s">
        <v>80</v>
      </c>
      <c r="D129" s="34" t="s">
        <v>433</v>
      </c>
      <c r="E129" s="19" t="s">
        <v>434</v>
      </c>
      <c r="F129" s="40" t="s">
        <v>435</v>
      </c>
      <c r="G129" s="29" t="s">
        <v>86</v>
      </c>
      <c r="H129" s="40" t="s">
        <v>105</v>
      </c>
      <c r="I129" s="38" t="s">
        <v>571</v>
      </c>
      <c r="J129" s="79">
        <v>200000</v>
      </c>
      <c r="K129" s="80" t="s">
        <v>228</v>
      </c>
      <c r="L129" s="36" t="s">
        <v>91</v>
      </c>
      <c r="M129" s="21" t="s">
        <v>18</v>
      </c>
      <c r="N129" s="21" t="s">
        <v>18</v>
      </c>
      <c r="O129" s="21" t="s">
        <v>13</v>
      </c>
      <c r="P129" s="88"/>
      <c r="Q129" s="98">
        <v>1</v>
      </c>
      <c r="R129" s="106">
        <v>200000</v>
      </c>
    </row>
    <row r="130" spans="1:18" s="82" customFormat="1" ht="138.75" hidden="1">
      <c r="A130" s="21">
        <v>129</v>
      </c>
      <c r="B130" s="38">
        <v>2564</v>
      </c>
      <c r="C130" s="38" t="s">
        <v>80</v>
      </c>
      <c r="D130" s="34" t="s">
        <v>436</v>
      </c>
      <c r="E130" s="19" t="s">
        <v>437</v>
      </c>
      <c r="F130" s="40" t="s">
        <v>432</v>
      </c>
      <c r="G130" s="29" t="s">
        <v>84</v>
      </c>
      <c r="H130" s="40" t="s">
        <v>101</v>
      </c>
      <c r="I130" s="38" t="s">
        <v>571</v>
      </c>
      <c r="J130" s="79">
        <v>496000</v>
      </c>
      <c r="K130" s="80" t="s">
        <v>228</v>
      </c>
      <c r="L130" s="21" t="s">
        <v>93</v>
      </c>
      <c r="M130" s="21" t="s">
        <v>18</v>
      </c>
      <c r="N130" s="21" t="s">
        <v>18</v>
      </c>
      <c r="O130" s="21" t="s">
        <v>13</v>
      </c>
      <c r="P130" s="88"/>
      <c r="Q130" s="97">
        <v>1</v>
      </c>
      <c r="R130" s="106">
        <v>496000</v>
      </c>
    </row>
    <row r="131" spans="1:18" s="82" customFormat="1" ht="83.25" hidden="1">
      <c r="A131" s="21">
        <v>130</v>
      </c>
      <c r="B131" s="38">
        <v>2564</v>
      </c>
      <c r="C131" s="38" t="s">
        <v>80</v>
      </c>
      <c r="D131" s="34" t="s">
        <v>438</v>
      </c>
      <c r="E131" s="19" t="s">
        <v>439</v>
      </c>
      <c r="F131" s="40" t="s">
        <v>395</v>
      </c>
      <c r="G131" s="29" t="s">
        <v>86</v>
      </c>
      <c r="H131" s="40" t="s">
        <v>112</v>
      </c>
      <c r="I131" s="38" t="s">
        <v>571</v>
      </c>
      <c r="J131" s="79">
        <v>200000</v>
      </c>
      <c r="K131" s="80" t="s">
        <v>228</v>
      </c>
      <c r="L131" s="36" t="s">
        <v>91</v>
      </c>
      <c r="M131" s="21" t="s">
        <v>18</v>
      </c>
      <c r="N131" s="21" t="s">
        <v>18</v>
      </c>
      <c r="O131" s="21" t="s">
        <v>13</v>
      </c>
      <c r="P131" s="88"/>
      <c r="Q131" s="97">
        <v>1</v>
      </c>
      <c r="R131" s="106">
        <v>200000</v>
      </c>
    </row>
    <row r="132" spans="1:18" s="82" customFormat="1" ht="111" hidden="1">
      <c r="A132" s="29">
        <v>131</v>
      </c>
      <c r="B132" s="38">
        <v>2564</v>
      </c>
      <c r="C132" s="38" t="s">
        <v>80</v>
      </c>
      <c r="D132" s="34" t="s">
        <v>440</v>
      </c>
      <c r="E132" s="19" t="s">
        <v>441</v>
      </c>
      <c r="F132" s="70" t="s">
        <v>302</v>
      </c>
      <c r="G132" s="29" t="s">
        <v>86</v>
      </c>
      <c r="H132" s="40" t="s">
        <v>103</v>
      </c>
      <c r="I132" s="38" t="s">
        <v>571</v>
      </c>
      <c r="J132" s="79">
        <v>15000</v>
      </c>
      <c r="K132" s="80" t="s">
        <v>228</v>
      </c>
      <c r="L132" s="21" t="s">
        <v>89</v>
      </c>
      <c r="M132" s="21" t="s">
        <v>18</v>
      </c>
      <c r="N132" s="21" t="s">
        <v>18</v>
      </c>
      <c r="O132" s="21" t="s">
        <v>13</v>
      </c>
      <c r="P132" s="88"/>
      <c r="Q132" s="98">
        <v>1</v>
      </c>
      <c r="R132" s="106">
        <v>15000</v>
      </c>
    </row>
    <row r="133" spans="1:18" s="82" customFormat="1" ht="83.25" hidden="1">
      <c r="A133" s="29">
        <v>132</v>
      </c>
      <c r="B133" s="38">
        <v>2564</v>
      </c>
      <c r="C133" s="38" t="s">
        <v>80</v>
      </c>
      <c r="D133" s="34" t="s">
        <v>442</v>
      </c>
      <c r="E133" s="19" t="s">
        <v>443</v>
      </c>
      <c r="F133" s="70" t="s">
        <v>302</v>
      </c>
      <c r="G133" s="29" t="s">
        <v>86</v>
      </c>
      <c r="H133" s="40" t="s">
        <v>103</v>
      </c>
      <c r="I133" s="38" t="s">
        <v>571</v>
      </c>
      <c r="J133" s="79">
        <v>15000</v>
      </c>
      <c r="K133" s="80" t="s">
        <v>228</v>
      </c>
      <c r="L133" s="21" t="s">
        <v>89</v>
      </c>
      <c r="M133" s="21" t="s">
        <v>18</v>
      </c>
      <c r="N133" s="21" t="s">
        <v>18</v>
      </c>
      <c r="O133" s="21" t="s">
        <v>13</v>
      </c>
      <c r="P133" s="87"/>
      <c r="Q133" s="98">
        <v>1</v>
      </c>
      <c r="R133" s="106">
        <v>15000</v>
      </c>
    </row>
    <row r="134" spans="1:18" s="82" customFormat="1" ht="83.25" hidden="1">
      <c r="A134" s="21">
        <v>133</v>
      </c>
      <c r="B134" s="38">
        <v>2564</v>
      </c>
      <c r="C134" s="38" t="s">
        <v>80</v>
      </c>
      <c r="D134" s="34" t="s">
        <v>444</v>
      </c>
      <c r="E134" s="19" t="s">
        <v>445</v>
      </c>
      <c r="F134" s="70" t="s">
        <v>302</v>
      </c>
      <c r="G134" s="29" t="s">
        <v>86</v>
      </c>
      <c r="H134" s="40" t="s">
        <v>103</v>
      </c>
      <c r="I134" s="38" t="s">
        <v>571</v>
      </c>
      <c r="J134" s="79">
        <v>15000</v>
      </c>
      <c r="K134" s="80" t="s">
        <v>228</v>
      </c>
      <c r="L134" s="21" t="s">
        <v>89</v>
      </c>
      <c r="M134" s="21" t="s">
        <v>18</v>
      </c>
      <c r="N134" s="21" t="s">
        <v>18</v>
      </c>
      <c r="O134" s="21" t="s">
        <v>13</v>
      </c>
      <c r="P134" s="88"/>
      <c r="Q134" s="97">
        <v>1</v>
      </c>
      <c r="R134" s="106">
        <v>15000</v>
      </c>
    </row>
    <row r="135" spans="1:18" s="82" customFormat="1" ht="83.25" hidden="1">
      <c r="A135" s="21">
        <v>134</v>
      </c>
      <c r="B135" s="38">
        <v>2564</v>
      </c>
      <c r="C135" s="38" t="s">
        <v>80</v>
      </c>
      <c r="D135" s="34" t="s">
        <v>446</v>
      </c>
      <c r="E135" s="19" t="s">
        <v>447</v>
      </c>
      <c r="F135" s="70" t="s">
        <v>302</v>
      </c>
      <c r="G135" s="29" t="s">
        <v>86</v>
      </c>
      <c r="H135" s="40" t="s">
        <v>103</v>
      </c>
      <c r="I135" s="38" t="s">
        <v>571</v>
      </c>
      <c r="J135" s="79">
        <v>15000</v>
      </c>
      <c r="K135" s="80" t="s">
        <v>228</v>
      </c>
      <c r="L135" s="21" t="s">
        <v>89</v>
      </c>
      <c r="M135" s="21" t="s">
        <v>18</v>
      </c>
      <c r="N135" s="21" t="s">
        <v>18</v>
      </c>
      <c r="O135" s="21" t="s">
        <v>13</v>
      </c>
      <c r="P135" s="88"/>
      <c r="Q135" s="97">
        <v>1</v>
      </c>
      <c r="R135" s="106">
        <v>15000</v>
      </c>
    </row>
    <row r="136" spans="1:18" s="73" customFormat="1" ht="83.25" hidden="1">
      <c r="A136" s="29">
        <v>135</v>
      </c>
      <c r="B136" s="38">
        <v>2564</v>
      </c>
      <c r="C136" s="38" t="s">
        <v>80</v>
      </c>
      <c r="D136" s="34" t="s">
        <v>448</v>
      </c>
      <c r="E136" s="19" t="s">
        <v>449</v>
      </c>
      <c r="F136" s="70" t="s">
        <v>302</v>
      </c>
      <c r="G136" s="29" t="s">
        <v>86</v>
      </c>
      <c r="H136" s="40" t="s">
        <v>103</v>
      </c>
      <c r="I136" s="38" t="s">
        <v>571</v>
      </c>
      <c r="J136" s="79">
        <v>15000</v>
      </c>
      <c r="K136" s="80" t="s">
        <v>228</v>
      </c>
      <c r="L136" s="29" t="s">
        <v>89</v>
      </c>
      <c r="M136" s="21" t="s">
        <v>18</v>
      </c>
      <c r="N136" s="21" t="s">
        <v>18</v>
      </c>
      <c r="O136" s="29" t="s">
        <v>13</v>
      </c>
      <c r="P136" s="89"/>
      <c r="Q136" s="98">
        <v>1</v>
      </c>
      <c r="R136" s="105">
        <v>15000</v>
      </c>
    </row>
    <row r="137" spans="1:18" s="73" customFormat="1" ht="111" hidden="1">
      <c r="A137" s="29">
        <v>136</v>
      </c>
      <c r="B137" s="38">
        <v>2564</v>
      </c>
      <c r="C137" s="38" t="s">
        <v>80</v>
      </c>
      <c r="D137" s="34" t="s">
        <v>450</v>
      </c>
      <c r="E137" s="19" t="s">
        <v>451</v>
      </c>
      <c r="F137" s="70" t="s">
        <v>302</v>
      </c>
      <c r="G137" s="29" t="s">
        <v>86</v>
      </c>
      <c r="H137" s="40" t="s">
        <v>103</v>
      </c>
      <c r="I137" s="38" t="s">
        <v>571</v>
      </c>
      <c r="J137" s="79">
        <v>15000</v>
      </c>
      <c r="K137" s="80" t="s">
        <v>228</v>
      </c>
      <c r="L137" s="29" t="s">
        <v>89</v>
      </c>
      <c r="M137" s="21" t="s">
        <v>18</v>
      </c>
      <c r="N137" s="21" t="s">
        <v>18</v>
      </c>
      <c r="O137" s="29" t="s">
        <v>13</v>
      </c>
      <c r="P137" s="89"/>
      <c r="Q137" s="98">
        <v>1</v>
      </c>
      <c r="R137" s="105">
        <v>15000</v>
      </c>
    </row>
    <row r="138" spans="1:18" s="73" customFormat="1" ht="111" hidden="1">
      <c r="A138" s="21">
        <v>137</v>
      </c>
      <c r="B138" s="38">
        <v>2564</v>
      </c>
      <c r="C138" s="38" t="s">
        <v>80</v>
      </c>
      <c r="D138" s="34" t="s">
        <v>452</v>
      </c>
      <c r="E138" s="19" t="s">
        <v>453</v>
      </c>
      <c r="F138" s="70" t="s">
        <v>302</v>
      </c>
      <c r="G138" s="29" t="s">
        <v>86</v>
      </c>
      <c r="H138" s="40" t="s">
        <v>103</v>
      </c>
      <c r="I138" s="38" t="s">
        <v>571</v>
      </c>
      <c r="J138" s="79">
        <v>15000</v>
      </c>
      <c r="K138" s="80" t="s">
        <v>228</v>
      </c>
      <c r="L138" s="29" t="s">
        <v>89</v>
      </c>
      <c r="M138" s="21" t="s">
        <v>18</v>
      </c>
      <c r="N138" s="21" t="s">
        <v>18</v>
      </c>
      <c r="O138" s="29" t="s">
        <v>13</v>
      </c>
      <c r="P138" s="89"/>
      <c r="Q138" s="97">
        <v>1</v>
      </c>
      <c r="R138" s="105">
        <v>15000</v>
      </c>
    </row>
    <row r="139" spans="1:18" s="73" customFormat="1" ht="111" hidden="1">
      <c r="A139" s="21">
        <v>138</v>
      </c>
      <c r="B139" s="38">
        <v>2564</v>
      </c>
      <c r="C139" s="38" t="s">
        <v>80</v>
      </c>
      <c r="D139" s="34" t="s">
        <v>454</v>
      </c>
      <c r="E139" s="19" t="s">
        <v>455</v>
      </c>
      <c r="F139" s="70" t="s">
        <v>302</v>
      </c>
      <c r="G139" s="29" t="s">
        <v>86</v>
      </c>
      <c r="H139" s="40" t="s">
        <v>103</v>
      </c>
      <c r="I139" s="38" t="s">
        <v>571</v>
      </c>
      <c r="J139" s="79">
        <v>15000</v>
      </c>
      <c r="K139" s="80" t="s">
        <v>228</v>
      </c>
      <c r="L139" s="29" t="s">
        <v>89</v>
      </c>
      <c r="M139" s="21" t="s">
        <v>18</v>
      </c>
      <c r="N139" s="21" t="s">
        <v>18</v>
      </c>
      <c r="O139" s="29" t="s">
        <v>13</v>
      </c>
      <c r="P139" s="89"/>
      <c r="Q139" s="97">
        <v>1</v>
      </c>
      <c r="R139" s="105">
        <v>15000</v>
      </c>
    </row>
    <row r="140" spans="1:18" s="73" customFormat="1" ht="111" hidden="1">
      <c r="A140" s="29">
        <v>139</v>
      </c>
      <c r="B140" s="38">
        <v>2564</v>
      </c>
      <c r="C140" s="38" t="s">
        <v>80</v>
      </c>
      <c r="D140" s="34" t="s">
        <v>456</v>
      </c>
      <c r="E140" s="19" t="s">
        <v>457</v>
      </c>
      <c r="F140" s="70" t="s">
        <v>302</v>
      </c>
      <c r="G140" s="29" t="s">
        <v>86</v>
      </c>
      <c r="H140" s="40" t="s">
        <v>103</v>
      </c>
      <c r="I140" s="38" t="s">
        <v>571</v>
      </c>
      <c r="J140" s="79">
        <v>15000</v>
      </c>
      <c r="K140" s="80" t="s">
        <v>228</v>
      </c>
      <c r="L140" s="29" t="s">
        <v>89</v>
      </c>
      <c r="M140" s="21" t="s">
        <v>18</v>
      </c>
      <c r="N140" s="21" t="s">
        <v>18</v>
      </c>
      <c r="O140" s="29" t="s">
        <v>13</v>
      </c>
      <c r="P140" s="89"/>
      <c r="Q140" s="98">
        <v>1</v>
      </c>
      <c r="R140" s="105">
        <v>15000</v>
      </c>
    </row>
    <row r="141" spans="1:18" s="73" customFormat="1" ht="83.25" hidden="1">
      <c r="A141" s="29">
        <v>140</v>
      </c>
      <c r="B141" s="38">
        <v>2564</v>
      </c>
      <c r="C141" s="38" t="s">
        <v>80</v>
      </c>
      <c r="D141" s="34" t="s">
        <v>458</v>
      </c>
      <c r="E141" s="19" t="s">
        <v>459</v>
      </c>
      <c r="F141" s="70" t="s">
        <v>302</v>
      </c>
      <c r="G141" s="29" t="s">
        <v>86</v>
      </c>
      <c r="H141" s="40" t="s">
        <v>103</v>
      </c>
      <c r="I141" s="38" t="s">
        <v>571</v>
      </c>
      <c r="J141" s="79">
        <v>20000</v>
      </c>
      <c r="K141" s="80" t="s">
        <v>228</v>
      </c>
      <c r="L141" s="29" t="s">
        <v>89</v>
      </c>
      <c r="M141" s="21" t="s">
        <v>18</v>
      </c>
      <c r="N141" s="21" t="s">
        <v>18</v>
      </c>
      <c r="O141" s="29" t="s">
        <v>13</v>
      </c>
      <c r="P141" s="89"/>
      <c r="Q141" s="98">
        <v>1</v>
      </c>
      <c r="R141" s="105">
        <v>20000</v>
      </c>
    </row>
    <row r="142" spans="1:18" s="73" customFormat="1" ht="111" hidden="1">
      <c r="A142" s="21">
        <v>141</v>
      </c>
      <c r="B142" s="38">
        <v>2564</v>
      </c>
      <c r="C142" s="38" t="s">
        <v>80</v>
      </c>
      <c r="D142" s="34" t="s">
        <v>460</v>
      </c>
      <c r="E142" s="19" t="s">
        <v>461</v>
      </c>
      <c r="F142" s="70" t="s">
        <v>302</v>
      </c>
      <c r="G142" s="29" t="s">
        <v>86</v>
      </c>
      <c r="H142" s="40" t="s">
        <v>103</v>
      </c>
      <c r="I142" s="38" t="s">
        <v>571</v>
      </c>
      <c r="J142" s="79">
        <v>20000</v>
      </c>
      <c r="K142" s="80" t="s">
        <v>228</v>
      </c>
      <c r="L142" s="29" t="s">
        <v>89</v>
      </c>
      <c r="M142" s="21" t="s">
        <v>18</v>
      </c>
      <c r="N142" s="21" t="s">
        <v>18</v>
      </c>
      <c r="O142" s="29" t="s">
        <v>13</v>
      </c>
      <c r="P142" s="89"/>
      <c r="Q142" s="97">
        <v>1</v>
      </c>
      <c r="R142" s="105">
        <v>20000</v>
      </c>
    </row>
    <row r="143" spans="1:18" s="73" customFormat="1" ht="111" hidden="1">
      <c r="A143" s="21">
        <v>142</v>
      </c>
      <c r="B143" s="38">
        <v>2564</v>
      </c>
      <c r="C143" s="38" t="s">
        <v>80</v>
      </c>
      <c r="D143" s="34" t="s">
        <v>462</v>
      </c>
      <c r="E143" s="19" t="s">
        <v>463</v>
      </c>
      <c r="F143" s="40" t="s">
        <v>464</v>
      </c>
      <c r="G143" s="29" t="s">
        <v>84</v>
      </c>
      <c r="H143" s="40" t="s">
        <v>105</v>
      </c>
      <c r="I143" s="38" t="s">
        <v>571</v>
      </c>
      <c r="J143" s="79">
        <v>1914000</v>
      </c>
      <c r="K143" s="80" t="s">
        <v>228</v>
      </c>
      <c r="L143" s="36" t="s">
        <v>559</v>
      </c>
      <c r="M143" s="21" t="s">
        <v>18</v>
      </c>
      <c r="N143" s="21" t="s">
        <v>18</v>
      </c>
      <c r="O143" s="29" t="s">
        <v>13</v>
      </c>
      <c r="P143" s="89"/>
      <c r="Q143" s="97">
        <v>1</v>
      </c>
      <c r="R143" s="105">
        <v>1914000</v>
      </c>
    </row>
    <row r="144" spans="1:18" s="73" customFormat="1" ht="138.75" hidden="1">
      <c r="A144" s="29">
        <v>143</v>
      </c>
      <c r="B144" s="38">
        <v>2564</v>
      </c>
      <c r="C144" s="38" t="s">
        <v>80</v>
      </c>
      <c r="D144" s="34" t="s">
        <v>465</v>
      </c>
      <c r="E144" s="19" t="s">
        <v>466</v>
      </c>
      <c r="F144" s="40" t="s">
        <v>467</v>
      </c>
      <c r="G144" s="29" t="s">
        <v>83</v>
      </c>
      <c r="H144" s="40" t="s">
        <v>102</v>
      </c>
      <c r="I144" s="38" t="s">
        <v>571</v>
      </c>
      <c r="J144" s="79">
        <v>5493680</v>
      </c>
      <c r="K144" s="80" t="s">
        <v>228</v>
      </c>
      <c r="L144" s="36" t="s">
        <v>559</v>
      </c>
      <c r="M144" s="21" t="s">
        <v>18</v>
      </c>
      <c r="N144" s="21" t="s">
        <v>18</v>
      </c>
      <c r="O144" s="29" t="s">
        <v>13</v>
      </c>
      <c r="P144" s="89"/>
      <c r="Q144" s="98">
        <v>1</v>
      </c>
      <c r="R144" s="105">
        <v>5493680</v>
      </c>
    </row>
    <row r="145" spans="1:20" s="73" customFormat="1" ht="166.5" hidden="1">
      <c r="A145" s="29">
        <v>144</v>
      </c>
      <c r="B145" s="38">
        <v>2564</v>
      </c>
      <c r="C145" s="38" t="s">
        <v>80</v>
      </c>
      <c r="D145" s="34" t="s">
        <v>468</v>
      </c>
      <c r="E145" s="19" t="s">
        <v>469</v>
      </c>
      <c r="F145" s="40" t="s">
        <v>470</v>
      </c>
      <c r="G145" s="29" t="s">
        <v>87</v>
      </c>
      <c r="H145" s="40" t="s">
        <v>109</v>
      </c>
      <c r="I145" s="40"/>
      <c r="J145" s="79">
        <v>7695393</v>
      </c>
      <c r="K145" s="90">
        <v>0</v>
      </c>
      <c r="L145" s="33">
        <v>0</v>
      </c>
      <c r="M145" s="21" t="s">
        <v>18</v>
      </c>
      <c r="N145" s="21" t="s">
        <v>18</v>
      </c>
      <c r="O145" s="29" t="s">
        <v>218</v>
      </c>
      <c r="P145" s="89"/>
      <c r="Q145" s="98">
        <v>1</v>
      </c>
      <c r="R145" s="105">
        <v>7695393</v>
      </c>
      <c r="T145" s="109">
        <f>R145+R149+R150+R153+R154+R157+R158+R159+R165+R166+R167+R168+R169+R170+R171+R172+R175+R176+R177+R198+R199+R200</f>
        <v>113197298</v>
      </c>
    </row>
    <row r="146" spans="1:20" s="73" customFormat="1" ht="138.75" hidden="1">
      <c r="A146" s="21">
        <v>145</v>
      </c>
      <c r="B146" s="38">
        <v>2564</v>
      </c>
      <c r="C146" s="38" t="s">
        <v>80</v>
      </c>
      <c r="D146" s="34" t="s">
        <v>462</v>
      </c>
      <c r="E146" s="19" t="s">
        <v>471</v>
      </c>
      <c r="F146" s="40" t="s">
        <v>472</v>
      </c>
      <c r="G146" s="29" t="s">
        <v>86</v>
      </c>
      <c r="H146" s="40" t="s">
        <v>110</v>
      </c>
      <c r="I146" s="38" t="s">
        <v>571</v>
      </c>
      <c r="J146" s="79">
        <v>2977216</v>
      </c>
      <c r="K146" s="80" t="s">
        <v>228</v>
      </c>
      <c r="L146" s="36" t="s">
        <v>559</v>
      </c>
      <c r="M146" s="21" t="s">
        <v>18</v>
      </c>
      <c r="N146" s="21" t="s">
        <v>18</v>
      </c>
      <c r="O146" s="29" t="s">
        <v>13</v>
      </c>
      <c r="P146" s="89"/>
      <c r="Q146" s="97">
        <v>1</v>
      </c>
      <c r="R146" s="105">
        <v>2977216</v>
      </c>
    </row>
    <row r="147" spans="1:20" s="73" customFormat="1" ht="138.75" hidden="1">
      <c r="A147" s="21">
        <v>146</v>
      </c>
      <c r="B147" s="38">
        <v>2564</v>
      </c>
      <c r="C147" s="38" t="s">
        <v>80</v>
      </c>
      <c r="D147" s="34" t="s">
        <v>462</v>
      </c>
      <c r="E147" s="19" t="s">
        <v>473</v>
      </c>
      <c r="F147" s="40" t="s">
        <v>474</v>
      </c>
      <c r="G147" s="29" t="s">
        <v>86</v>
      </c>
      <c r="H147" s="40" t="s">
        <v>101</v>
      </c>
      <c r="I147" s="38" t="s">
        <v>571</v>
      </c>
      <c r="J147" s="79">
        <v>2960430</v>
      </c>
      <c r="K147" s="80" t="s">
        <v>228</v>
      </c>
      <c r="L147" s="36" t="s">
        <v>559</v>
      </c>
      <c r="M147" s="21" t="s">
        <v>18</v>
      </c>
      <c r="N147" s="21" t="s">
        <v>18</v>
      </c>
      <c r="O147" s="29" t="s">
        <v>13</v>
      </c>
      <c r="P147" s="89"/>
      <c r="Q147" s="97">
        <v>1</v>
      </c>
      <c r="R147" s="105">
        <v>2960430</v>
      </c>
    </row>
    <row r="148" spans="1:20" s="73" customFormat="1" ht="111" hidden="1">
      <c r="A148" s="29">
        <v>147</v>
      </c>
      <c r="B148" s="38">
        <v>2564</v>
      </c>
      <c r="C148" s="38" t="s">
        <v>80</v>
      </c>
      <c r="D148" s="34" t="s">
        <v>475</v>
      </c>
      <c r="E148" s="19" t="s">
        <v>476</v>
      </c>
      <c r="F148" s="40" t="s">
        <v>477</v>
      </c>
      <c r="G148" s="29" t="s">
        <v>84</v>
      </c>
      <c r="H148" s="40" t="s">
        <v>101</v>
      </c>
      <c r="I148" s="38" t="s">
        <v>571</v>
      </c>
      <c r="J148" s="79">
        <v>1845676</v>
      </c>
      <c r="K148" s="80" t="s">
        <v>228</v>
      </c>
      <c r="L148" s="36" t="s">
        <v>559</v>
      </c>
      <c r="M148" s="21" t="s">
        <v>18</v>
      </c>
      <c r="N148" s="21" t="s">
        <v>18</v>
      </c>
      <c r="O148" s="29" t="s">
        <v>13</v>
      </c>
      <c r="P148" s="89"/>
      <c r="Q148" s="98">
        <v>1</v>
      </c>
      <c r="R148" s="105">
        <v>1845676</v>
      </c>
    </row>
    <row r="149" spans="1:20" s="73" customFormat="1" ht="55.5" hidden="1">
      <c r="A149" s="29">
        <v>148</v>
      </c>
      <c r="B149" s="38">
        <v>2564</v>
      </c>
      <c r="C149" s="38" t="s">
        <v>80</v>
      </c>
      <c r="D149" s="34" t="s">
        <v>462</v>
      </c>
      <c r="E149" s="19" t="s">
        <v>478</v>
      </c>
      <c r="F149" s="40" t="s">
        <v>389</v>
      </c>
      <c r="G149" s="29" t="s">
        <v>86</v>
      </c>
      <c r="H149" s="40" t="s">
        <v>103</v>
      </c>
      <c r="I149" s="40"/>
      <c r="J149" s="79">
        <v>27951680</v>
      </c>
      <c r="K149" s="90">
        <v>0</v>
      </c>
      <c r="L149" s="33">
        <v>0</v>
      </c>
      <c r="M149" s="21" t="s">
        <v>18</v>
      </c>
      <c r="N149" s="21" t="s">
        <v>18</v>
      </c>
      <c r="O149" s="29" t="s">
        <v>218</v>
      </c>
      <c r="P149" s="89"/>
      <c r="Q149" s="98">
        <v>1</v>
      </c>
      <c r="R149" s="105">
        <v>27951680</v>
      </c>
    </row>
    <row r="150" spans="1:20" s="73" customFormat="1" ht="83.25" hidden="1">
      <c r="A150" s="21">
        <v>149</v>
      </c>
      <c r="B150" s="38">
        <v>2564</v>
      </c>
      <c r="C150" s="38" t="s">
        <v>80</v>
      </c>
      <c r="D150" s="34" t="s">
        <v>479</v>
      </c>
      <c r="E150" s="19" t="s">
        <v>480</v>
      </c>
      <c r="F150" s="40" t="s">
        <v>481</v>
      </c>
      <c r="G150" s="29" t="s">
        <v>83</v>
      </c>
      <c r="H150" s="40" t="s">
        <v>110</v>
      </c>
      <c r="I150" s="40"/>
      <c r="J150" s="79">
        <v>3081500</v>
      </c>
      <c r="K150" s="90">
        <v>0</v>
      </c>
      <c r="L150" s="33">
        <v>0</v>
      </c>
      <c r="M150" s="21" t="s">
        <v>18</v>
      </c>
      <c r="N150" s="21" t="s">
        <v>18</v>
      </c>
      <c r="O150" s="29" t="s">
        <v>218</v>
      </c>
      <c r="P150" s="29"/>
      <c r="Q150" s="97">
        <v>1</v>
      </c>
      <c r="R150" s="105">
        <v>3081500</v>
      </c>
    </row>
    <row r="151" spans="1:20" s="73" customFormat="1" ht="83.25" hidden="1">
      <c r="A151" s="21">
        <v>150</v>
      </c>
      <c r="B151" s="38">
        <v>2564</v>
      </c>
      <c r="C151" s="38" t="s">
        <v>80</v>
      </c>
      <c r="D151" s="34" t="s">
        <v>482</v>
      </c>
      <c r="E151" s="19" t="s">
        <v>483</v>
      </c>
      <c r="F151" s="40" t="s">
        <v>484</v>
      </c>
      <c r="G151" s="29" t="s">
        <v>83</v>
      </c>
      <c r="H151" s="40" t="s">
        <v>107</v>
      </c>
      <c r="I151" s="38" t="s">
        <v>571</v>
      </c>
      <c r="J151" s="79">
        <v>4501200</v>
      </c>
      <c r="K151" s="80" t="s">
        <v>228</v>
      </c>
      <c r="L151" s="36" t="s">
        <v>559</v>
      </c>
      <c r="M151" s="21" t="s">
        <v>18</v>
      </c>
      <c r="N151" s="21" t="s">
        <v>18</v>
      </c>
      <c r="O151" s="29" t="s">
        <v>13</v>
      </c>
      <c r="P151" s="89"/>
      <c r="Q151" s="97">
        <v>1</v>
      </c>
      <c r="R151" s="105">
        <v>4501200</v>
      </c>
    </row>
    <row r="152" spans="1:20" s="73" customFormat="1" ht="83.25" hidden="1">
      <c r="A152" s="29">
        <v>151</v>
      </c>
      <c r="B152" s="38">
        <v>2564</v>
      </c>
      <c r="C152" s="38" t="s">
        <v>80</v>
      </c>
      <c r="D152" s="34" t="s">
        <v>482</v>
      </c>
      <c r="E152" s="19" t="s">
        <v>485</v>
      </c>
      <c r="F152" s="40" t="s">
        <v>486</v>
      </c>
      <c r="G152" s="29" t="s">
        <v>83</v>
      </c>
      <c r="H152" s="30" t="s">
        <v>108</v>
      </c>
      <c r="I152" s="38" t="s">
        <v>571</v>
      </c>
      <c r="J152" s="79">
        <v>1280000</v>
      </c>
      <c r="K152" s="80" t="s">
        <v>228</v>
      </c>
      <c r="L152" s="36" t="s">
        <v>559</v>
      </c>
      <c r="M152" s="21" t="s">
        <v>18</v>
      </c>
      <c r="N152" s="21" t="s">
        <v>18</v>
      </c>
      <c r="O152" s="29" t="s">
        <v>13</v>
      </c>
      <c r="P152" s="89"/>
      <c r="Q152" s="98">
        <v>1</v>
      </c>
      <c r="R152" s="105">
        <v>1280000</v>
      </c>
    </row>
    <row r="153" spans="1:20" s="73" customFormat="1" ht="138.75" hidden="1">
      <c r="A153" s="29">
        <v>152</v>
      </c>
      <c r="B153" s="38">
        <v>2564</v>
      </c>
      <c r="C153" s="38" t="s">
        <v>80</v>
      </c>
      <c r="D153" s="34" t="s">
        <v>465</v>
      </c>
      <c r="E153" s="19" t="s">
        <v>487</v>
      </c>
      <c r="F153" s="40" t="s">
        <v>404</v>
      </c>
      <c r="G153" s="29" t="s">
        <v>84</v>
      </c>
      <c r="H153" s="40" t="s">
        <v>12</v>
      </c>
      <c r="I153" s="40"/>
      <c r="J153" s="79">
        <v>189000</v>
      </c>
      <c r="K153" s="90">
        <v>0</v>
      </c>
      <c r="L153" s="33">
        <v>0</v>
      </c>
      <c r="M153" s="21" t="s">
        <v>18</v>
      </c>
      <c r="N153" s="21" t="s">
        <v>18</v>
      </c>
      <c r="O153" s="29" t="s">
        <v>218</v>
      </c>
      <c r="P153" s="89"/>
      <c r="Q153" s="98">
        <v>1</v>
      </c>
      <c r="R153" s="105">
        <v>189000</v>
      </c>
    </row>
    <row r="154" spans="1:20" s="73" customFormat="1" ht="138.75" hidden="1">
      <c r="A154" s="21">
        <v>153</v>
      </c>
      <c r="B154" s="38">
        <v>2564</v>
      </c>
      <c r="C154" s="38" t="s">
        <v>80</v>
      </c>
      <c r="D154" s="34" t="s">
        <v>465</v>
      </c>
      <c r="E154" s="19" t="s">
        <v>488</v>
      </c>
      <c r="F154" s="40" t="s">
        <v>489</v>
      </c>
      <c r="G154" s="29" t="s">
        <v>84</v>
      </c>
      <c r="H154" s="40" t="s">
        <v>12</v>
      </c>
      <c r="I154" s="40"/>
      <c r="J154" s="79">
        <v>1999080</v>
      </c>
      <c r="K154" s="90">
        <v>0</v>
      </c>
      <c r="L154" s="33">
        <v>0</v>
      </c>
      <c r="M154" s="21" t="s">
        <v>18</v>
      </c>
      <c r="N154" s="21" t="s">
        <v>18</v>
      </c>
      <c r="O154" s="29" t="s">
        <v>218</v>
      </c>
      <c r="P154" s="89"/>
      <c r="Q154" s="97">
        <v>1</v>
      </c>
      <c r="R154" s="105">
        <v>1999080</v>
      </c>
    </row>
    <row r="155" spans="1:20" s="73" customFormat="1" ht="111" hidden="1">
      <c r="A155" s="21">
        <v>154</v>
      </c>
      <c r="B155" s="38">
        <v>2564</v>
      </c>
      <c r="C155" s="38" t="s">
        <v>80</v>
      </c>
      <c r="D155" s="34" t="s">
        <v>462</v>
      </c>
      <c r="E155" s="19" t="s">
        <v>490</v>
      </c>
      <c r="F155" s="40" t="s">
        <v>474</v>
      </c>
      <c r="G155" s="29" t="s">
        <v>86</v>
      </c>
      <c r="H155" s="40" t="s">
        <v>101</v>
      </c>
      <c r="I155" s="38" t="s">
        <v>571</v>
      </c>
      <c r="J155" s="79">
        <v>1559888</v>
      </c>
      <c r="K155" s="80" t="s">
        <v>228</v>
      </c>
      <c r="L155" s="36" t="s">
        <v>559</v>
      </c>
      <c r="M155" s="21" t="s">
        <v>18</v>
      </c>
      <c r="N155" s="21" t="s">
        <v>18</v>
      </c>
      <c r="O155" s="29" t="s">
        <v>13</v>
      </c>
      <c r="P155" s="89"/>
      <c r="Q155" s="97">
        <v>1</v>
      </c>
      <c r="R155" s="105">
        <v>1559888</v>
      </c>
    </row>
    <row r="156" spans="1:20" s="73" customFormat="1" ht="111" hidden="1">
      <c r="A156" s="29">
        <v>155</v>
      </c>
      <c r="B156" s="38">
        <v>2564</v>
      </c>
      <c r="C156" s="38" t="s">
        <v>80</v>
      </c>
      <c r="D156" s="34" t="s">
        <v>475</v>
      </c>
      <c r="E156" s="19" t="s">
        <v>491</v>
      </c>
      <c r="F156" s="40" t="s">
        <v>492</v>
      </c>
      <c r="G156" s="29" t="s">
        <v>83</v>
      </c>
      <c r="H156" s="40" t="s">
        <v>101</v>
      </c>
      <c r="I156" s="38" t="s">
        <v>571</v>
      </c>
      <c r="J156" s="79">
        <v>2182730</v>
      </c>
      <c r="K156" s="80" t="s">
        <v>228</v>
      </c>
      <c r="L156" s="36" t="s">
        <v>559</v>
      </c>
      <c r="M156" s="21" t="s">
        <v>18</v>
      </c>
      <c r="N156" s="21" t="s">
        <v>18</v>
      </c>
      <c r="O156" s="29" t="s">
        <v>13</v>
      </c>
      <c r="P156" s="89"/>
      <c r="Q156" s="98">
        <v>1</v>
      </c>
      <c r="R156" s="105">
        <v>2182730</v>
      </c>
    </row>
    <row r="157" spans="1:20" s="73" customFormat="1" ht="138.75" hidden="1">
      <c r="A157" s="29">
        <v>156</v>
      </c>
      <c r="B157" s="38">
        <v>2564</v>
      </c>
      <c r="C157" s="38" t="s">
        <v>80</v>
      </c>
      <c r="D157" s="34" t="s">
        <v>465</v>
      </c>
      <c r="E157" s="19" t="s">
        <v>493</v>
      </c>
      <c r="F157" s="40" t="s">
        <v>464</v>
      </c>
      <c r="G157" s="29" t="s">
        <v>84</v>
      </c>
      <c r="H157" s="40" t="s">
        <v>105</v>
      </c>
      <c r="I157" s="40"/>
      <c r="J157" s="79">
        <v>1400000</v>
      </c>
      <c r="K157" s="90">
        <v>0</v>
      </c>
      <c r="L157" s="33">
        <v>0</v>
      </c>
      <c r="M157" s="21" t="s">
        <v>18</v>
      </c>
      <c r="N157" s="21" t="s">
        <v>18</v>
      </c>
      <c r="O157" s="29" t="s">
        <v>218</v>
      </c>
      <c r="P157" s="89"/>
      <c r="Q157" s="98">
        <v>1</v>
      </c>
      <c r="R157" s="105">
        <v>1400000</v>
      </c>
    </row>
    <row r="158" spans="1:20" s="73" customFormat="1" ht="138.75" hidden="1">
      <c r="A158" s="21">
        <v>157</v>
      </c>
      <c r="B158" s="38">
        <v>2564</v>
      </c>
      <c r="C158" s="38" t="s">
        <v>80</v>
      </c>
      <c r="D158" s="34" t="s">
        <v>462</v>
      </c>
      <c r="E158" s="19" t="s">
        <v>494</v>
      </c>
      <c r="F158" s="40" t="s">
        <v>495</v>
      </c>
      <c r="G158" s="29" t="s">
        <v>83</v>
      </c>
      <c r="H158" s="40" t="s">
        <v>110</v>
      </c>
      <c r="I158" s="40"/>
      <c r="J158" s="79">
        <v>3333320</v>
      </c>
      <c r="K158" s="90">
        <v>0</v>
      </c>
      <c r="L158" s="33">
        <v>0</v>
      </c>
      <c r="M158" s="21" t="s">
        <v>18</v>
      </c>
      <c r="N158" s="21" t="s">
        <v>18</v>
      </c>
      <c r="O158" s="29" t="s">
        <v>218</v>
      </c>
      <c r="P158" s="89"/>
      <c r="Q158" s="97">
        <v>1</v>
      </c>
      <c r="R158" s="105">
        <v>3333320</v>
      </c>
    </row>
    <row r="159" spans="1:20" s="73" customFormat="1" ht="138.75" hidden="1">
      <c r="A159" s="21">
        <v>158</v>
      </c>
      <c r="B159" s="38">
        <v>2564</v>
      </c>
      <c r="C159" s="38" t="s">
        <v>80</v>
      </c>
      <c r="D159" s="34" t="s">
        <v>462</v>
      </c>
      <c r="E159" s="19" t="s">
        <v>496</v>
      </c>
      <c r="F159" s="40" t="s">
        <v>497</v>
      </c>
      <c r="G159" s="29" t="s">
        <v>84</v>
      </c>
      <c r="H159" s="40" t="s">
        <v>153</v>
      </c>
      <c r="I159" s="40"/>
      <c r="J159" s="79">
        <v>320200</v>
      </c>
      <c r="K159" s="90">
        <v>0</v>
      </c>
      <c r="L159" s="33">
        <v>0</v>
      </c>
      <c r="M159" s="21" t="s">
        <v>18</v>
      </c>
      <c r="N159" s="21" t="s">
        <v>18</v>
      </c>
      <c r="O159" s="29" t="s">
        <v>218</v>
      </c>
      <c r="P159" s="89"/>
      <c r="Q159" s="97">
        <v>1</v>
      </c>
      <c r="R159" s="105">
        <v>320200</v>
      </c>
    </row>
    <row r="160" spans="1:20" s="73" customFormat="1" ht="55.5" hidden="1">
      <c r="A160" s="29">
        <v>159</v>
      </c>
      <c r="B160" s="38">
        <v>2564</v>
      </c>
      <c r="C160" s="38" t="s">
        <v>80</v>
      </c>
      <c r="D160" s="34" t="s">
        <v>462</v>
      </c>
      <c r="E160" s="19" t="s">
        <v>498</v>
      </c>
      <c r="F160" s="40" t="s">
        <v>499</v>
      </c>
      <c r="G160" s="29" t="s">
        <v>83</v>
      </c>
      <c r="H160" s="40" t="s">
        <v>12</v>
      </c>
      <c r="I160" s="38" t="s">
        <v>571</v>
      </c>
      <c r="J160" s="79">
        <v>1170000</v>
      </c>
      <c r="K160" s="80" t="s">
        <v>228</v>
      </c>
      <c r="L160" s="36" t="s">
        <v>559</v>
      </c>
      <c r="M160" s="21" t="s">
        <v>18</v>
      </c>
      <c r="N160" s="21" t="s">
        <v>18</v>
      </c>
      <c r="O160" s="29" t="s">
        <v>13</v>
      </c>
      <c r="P160" s="89"/>
      <c r="Q160" s="98">
        <v>1</v>
      </c>
      <c r="R160" s="105">
        <v>1170000</v>
      </c>
    </row>
    <row r="161" spans="1:18" s="73" customFormat="1" ht="111" hidden="1">
      <c r="A161" s="29">
        <v>160</v>
      </c>
      <c r="B161" s="38">
        <v>2564</v>
      </c>
      <c r="C161" s="38" t="s">
        <v>80</v>
      </c>
      <c r="D161" s="34" t="s">
        <v>479</v>
      </c>
      <c r="E161" s="19" t="s">
        <v>500</v>
      </c>
      <c r="F161" s="40" t="s">
        <v>501</v>
      </c>
      <c r="G161" s="29" t="s">
        <v>86</v>
      </c>
      <c r="H161" s="30" t="s">
        <v>108</v>
      </c>
      <c r="I161" s="38" t="s">
        <v>571</v>
      </c>
      <c r="J161" s="79">
        <v>663832</v>
      </c>
      <c r="K161" s="80" t="s">
        <v>228</v>
      </c>
      <c r="L161" s="36" t="s">
        <v>559</v>
      </c>
      <c r="M161" s="21" t="s">
        <v>18</v>
      </c>
      <c r="N161" s="21" t="s">
        <v>18</v>
      </c>
      <c r="O161" s="29" t="s">
        <v>13</v>
      </c>
      <c r="P161" s="89"/>
      <c r="Q161" s="98">
        <v>1</v>
      </c>
      <c r="R161" s="105">
        <v>663832</v>
      </c>
    </row>
    <row r="162" spans="1:18" s="73" customFormat="1" ht="83.25" hidden="1">
      <c r="A162" s="21">
        <v>161</v>
      </c>
      <c r="B162" s="38">
        <v>2564</v>
      </c>
      <c r="C162" s="38" t="s">
        <v>80</v>
      </c>
      <c r="D162" s="34" t="s">
        <v>475</v>
      </c>
      <c r="E162" s="19" t="s">
        <v>502</v>
      </c>
      <c r="F162" s="40" t="s">
        <v>503</v>
      </c>
      <c r="G162" s="29" t="s">
        <v>86</v>
      </c>
      <c r="H162" s="40" t="s">
        <v>101</v>
      </c>
      <c r="I162" s="38" t="s">
        <v>571</v>
      </c>
      <c r="J162" s="79">
        <v>1957000</v>
      </c>
      <c r="K162" s="80" t="s">
        <v>228</v>
      </c>
      <c r="L162" s="36" t="s">
        <v>559</v>
      </c>
      <c r="M162" s="21" t="s">
        <v>18</v>
      </c>
      <c r="N162" s="21" t="s">
        <v>18</v>
      </c>
      <c r="O162" s="29" t="s">
        <v>13</v>
      </c>
      <c r="P162" s="89"/>
      <c r="Q162" s="97">
        <v>1</v>
      </c>
      <c r="R162" s="105">
        <v>1957000</v>
      </c>
    </row>
    <row r="163" spans="1:18" s="73" customFormat="1" ht="83.25" hidden="1">
      <c r="A163" s="21">
        <v>162</v>
      </c>
      <c r="B163" s="38">
        <v>2564</v>
      </c>
      <c r="C163" s="38" t="s">
        <v>80</v>
      </c>
      <c r="D163" s="34" t="s">
        <v>504</v>
      </c>
      <c r="E163" s="19" t="s">
        <v>505</v>
      </c>
      <c r="F163" s="40" t="s">
        <v>360</v>
      </c>
      <c r="G163" s="29" t="s">
        <v>84</v>
      </c>
      <c r="H163" s="40" t="s">
        <v>102</v>
      </c>
      <c r="I163" s="38" t="s">
        <v>571</v>
      </c>
      <c r="J163" s="79">
        <v>895000</v>
      </c>
      <c r="K163" s="80" t="s">
        <v>228</v>
      </c>
      <c r="L163" s="36" t="s">
        <v>559</v>
      </c>
      <c r="M163" s="21" t="s">
        <v>18</v>
      </c>
      <c r="N163" s="21" t="s">
        <v>18</v>
      </c>
      <c r="O163" s="29" t="s">
        <v>13</v>
      </c>
      <c r="P163" s="89"/>
      <c r="Q163" s="97">
        <v>1</v>
      </c>
      <c r="R163" s="105">
        <v>895000</v>
      </c>
    </row>
    <row r="164" spans="1:18" s="73" customFormat="1" ht="138.75" hidden="1">
      <c r="A164" s="29">
        <v>163</v>
      </c>
      <c r="B164" s="38">
        <v>2564</v>
      </c>
      <c r="C164" s="38" t="s">
        <v>80</v>
      </c>
      <c r="D164" s="34" t="s">
        <v>462</v>
      </c>
      <c r="E164" s="19" t="s">
        <v>506</v>
      </c>
      <c r="F164" s="40" t="s">
        <v>474</v>
      </c>
      <c r="G164" s="29" t="s">
        <v>86</v>
      </c>
      <c r="H164" s="40" t="s">
        <v>101</v>
      </c>
      <c r="I164" s="38" t="s">
        <v>571</v>
      </c>
      <c r="J164" s="79">
        <v>6848280</v>
      </c>
      <c r="K164" s="80" t="s">
        <v>228</v>
      </c>
      <c r="L164" s="36" t="s">
        <v>559</v>
      </c>
      <c r="M164" s="21" t="s">
        <v>18</v>
      </c>
      <c r="N164" s="21" t="s">
        <v>18</v>
      </c>
      <c r="O164" s="29" t="s">
        <v>13</v>
      </c>
      <c r="P164" s="89"/>
      <c r="Q164" s="98">
        <v>1</v>
      </c>
      <c r="R164" s="105">
        <v>6848280</v>
      </c>
    </row>
    <row r="165" spans="1:18" s="73" customFormat="1" ht="83.25" hidden="1">
      <c r="A165" s="29">
        <v>164</v>
      </c>
      <c r="B165" s="38">
        <v>2564</v>
      </c>
      <c r="C165" s="38" t="s">
        <v>80</v>
      </c>
      <c r="D165" s="34" t="s">
        <v>462</v>
      </c>
      <c r="E165" s="19" t="s">
        <v>507</v>
      </c>
      <c r="F165" s="40" t="s">
        <v>508</v>
      </c>
      <c r="G165" s="29" t="s">
        <v>86</v>
      </c>
      <c r="H165" s="40" t="s">
        <v>112</v>
      </c>
      <c r="I165" s="40"/>
      <c r="J165" s="79">
        <v>7800000</v>
      </c>
      <c r="K165" s="90">
        <v>0</v>
      </c>
      <c r="L165" s="33">
        <v>0</v>
      </c>
      <c r="M165" s="21" t="s">
        <v>18</v>
      </c>
      <c r="N165" s="21" t="s">
        <v>18</v>
      </c>
      <c r="O165" s="29" t="s">
        <v>218</v>
      </c>
      <c r="P165" s="89"/>
      <c r="Q165" s="98">
        <v>1</v>
      </c>
      <c r="R165" s="105">
        <v>7800000</v>
      </c>
    </row>
    <row r="166" spans="1:18" s="73" customFormat="1" ht="166.5" hidden="1">
      <c r="A166" s="21">
        <v>165</v>
      </c>
      <c r="B166" s="38">
        <v>2564</v>
      </c>
      <c r="C166" s="38" t="s">
        <v>80</v>
      </c>
      <c r="D166" s="34" t="s">
        <v>462</v>
      </c>
      <c r="E166" s="19" t="s">
        <v>509</v>
      </c>
      <c r="F166" s="40" t="s">
        <v>357</v>
      </c>
      <c r="G166" s="29" t="s">
        <v>86</v>
      </c>
      <c r="H166" s="40" t="s">
        <v>112</v>
      </c>
      <c r="I166" s="40"/>
      <c r="J166" s="79">
        <v>14771300</v>
      </c>
      <c r="K166" s="90">
        <v>0</v>
      </c>
      <c r="L166" s="33">
        <v>0</v>
      </c>
      <c r="M166" s="21" t="s">
        <v>18</v>
      </c>
      <c r="N166" s="21" t="s">
        <v>18</v>
      </c>
      <c r="O166" s="29" t="s">
        <v>218</v>
      </c>
      <c r="P166" s="89"/>
      <c r="Q166" s="97">
        <v>1</v>
      </c>
      <c r="R166" s="105">
        <v>14771300</v>
      </c>
    </row>
    <row r="167" spans="1:18" s="73" customFormat="1" ht="138.75" hidden="1">
      <c r="A167" s="21">
        <v>166</v>
      </c>
      <c r="B167" s="38">
        <v>2564</v>
      </c>
      <c r="C167" s="38" t="s">
        <v>80</v>
      </c>
      <c r="D167" s="34" t="s">
        <v>462</v>
      </c>
      <c r="E167" s="19" t="s">
        <v>510</v>
      </c>
      <c r="F167" s="40" t="s">
        <v>511</v>
      </c>
      <c r="G167" s="29" t="s">
        <v>86</v>
      </c>
      <c r="H167" s="40" t="s">
        <v>153</v>
      </c>
      <c r="I167" s="40"/>
      <c r="J167" s="79">
        <v>11214612</v>
      </c>
      <c r="K167" s="90">
        <v>0</v>
      </c>
      <c r="L167" s="33">
        <v>0</v>
      </c>
      <c r="M167" s="21" t="s">
        <v>18</v>
      </c>
      <c r="N167" s="21" t="s">
        <v>18</v>
      </c>
      <c r="O167" s="29" t="s">
        <v>218</v>
      </c>
      <c r="P167" s="89"/>
      <c r="Q167" s="97">
        <v>1</v>
      </c>
      <c r="R167" s="105">
        <v>11214612</v>
      </c>
    </row>
    <row r="168" spans="1:18" s="73" customFormat="1" ht="111" hidden="1">
      <c r="A168" s="29">
        <v>167</v>
      </c>
      <c r="B168" s="38">
        <v>2564</v>
      </c>
      <c r="C168" s="38" t="s">
        <v>80</v>
      </c>
      <c r="D168" s="34" t="s">
        <v>462</v>
      </c>
      <c r="E168" s="19" t="s">
        <v>512</v>
      </c>
      <c r="F168" s="40" t="s">
        <v>389</v>
      </c>
      <c r="G168" s="29" t="s">
        <v>86</v>
      </c>
      <c r="H168" s="40" t="s">
        <v>103</v>
      </c>
      <c r="I168" s="40"/>
      <c r="J168" s="79">
        <v>9000000</v>
      </c>
      <c r="K168" s="90">
        <v>0</v>
      </c>
      <c r="L168" s="33">
        <v>0</v>
      </c>
      <c r="M168" s="21" t="s">
        <v>18</v>
      </c>
      <c r="N168" s="21" t="s">
        <v>18</v>
      </c>
      <c r="O168" s="29" t="s">
        <v>218</v>
      </c>
      <c r="P168" s="89"/>
      <c r="Q168" s="98">
        <v>1</v>
      </c>
      <c r="R168" s="105">
        <v>9000000</v>
      </c>
    </row>
    <row r="169" spans="1:18" s="73" customFormat="1" ht="55.5" hidden="1">
      <c r="A169" s="29">
        <v>168</v>
      </c>
      <c r="B169" s="38">
        <v>2564</v>
      </c>
      <c r="C169" s="38" t="s">
        <v>80</v>
      </c>
      <c r="D169" s="34" t="s">
        <v>462</v>
      </c>
      <c r="E169" s="19" t="s">
        <v>513</v>
      </c>
      <c r="F169" s="40" t="s">
        <v>514</v>
      </c>
      <c r="G169" s="29" t="s">
        <v>86</v>
      </c>
      <c r="H169" s="40" t="s">
        <v>102</v>
      </c>
      <c r="I169" s="40"/>
      <c r="J169" s="79">
        <v>6024600</v>
      </c>
      <c r="K169" s="90">
        <v>0</v>
      </c>
      <c r="L169" s="33">
        <v>0</v>
      </c>
      <c r="M169" s="21" t="s">
        <v>18</v>
      </c>
      <c r="N169" s="21" t="s">
        <v>18</v>
      </c>
      <c r="O169" s="29" t="s">
        <v>218</v>
      </c>
      <c r="P169" s="89"/>
      <c r="Q169" s="98">
        <v>1</v>
      </c>
      <c r="R169" s="105">
        <v>6024600</v>
      </c>
    </row>
    <row r="170" spans="1:18" s="73" customFormat="1" ht="55.5" hidden="1">
      <c r="A170" s="21">
        <v>169</v>
      </c>
      <c r="B170" s="38">
        <v>2564</v>
      </c>
      <c r="C170" s="38" t="s">
        <v>80</v>
      </c>
      <c r="D170" s="34" t="s">
        <v>462</v>
      </c>
      <c r="E170" s="19" t="s">
        <v>515</v>
      </c>
      <c r="F170" s="40" t="s">
        <v>351</v>
      </c>
      <c r="G170" s="29" t="s">
        <v>86</v>
      </c>
      <c r="H170" s="40" t="s">
        <v>102</v>
      </c>
      <c r="I170" s="40"/>
      <c r="J170" s="79">
        <v>1265000</v>
      </c>
      <c r="K170" s="90">
        <v>0</v>
      </c>
      <c r="L170" s="33">
        <v>0</v>
      </c>
      <c r="M170" s="21" t="s">
        <v>18</v>
      </c>
      <c r="N170" s="21" t="s">
        <v>18</v>
      </c>
      <c r="O170" s="29" t="s">
        <v>218</v>
      </c>
      <c r="P170" s="89"/>
      <c r="Q170" s="97">
        <v>1</v>
      </c>
      <c r="R170" s="105">
        <v>1265000</v>
      </c>
    </row>
    <row r="171" spans="1:18" s="73" customFormat="1" ht="55.5" hidden="1">
      <c r="A171" s="21">
        <v>170</v>
      </c>
      <c r="B171" s="38">
        <v>2564</v>
      </c>
      <c r="C171" s="38" t="s">
        <v>80</v>
      </c>
      <c r="D171" s="34" t="s">
        <v>462</v>
      </c>
      <c r="E171" s="19" t="s">
        <v>516</v>
      </c>
      <c r="F171" s="40" t="s">
        <v>357</v>
      </c>
      <c r="G171" s="29" t="s">
        <v>86</v>
      </c>
      <c r="H171" s="40" t="s">
        <v>112</v>
      </c>
      <c r="I171" s="40"/>
      <c r="J171" s="79">
        <v>836935</v>
      </c>
      <c r="K171" s="90">
        <v>0</v>
      </c>
      <c r="L171" s="33">
        <v>0</v>
      </c>
      <c r="M171" s="21" t="s">
        <v>18</v>
      </c>
      <c r="N171" s="21" t="s">
        <v>18</v>
      </c>
      <c r="O171" s="29" t="s">
        <v>218</v>
      </c>
      <c r="P171" s="89"/>
      <c r="Q171" s="97">
        <v>1</v>
      </c>
      <c r="R171" s="105">
        <v>836935</v>
      </c>
    </row>
    <row r="172" spans="1:18" s="73" customFormat="1" ht="111" hidden="1">
      <c r="A172" s="29">
        <v>171</v>
      </c>
      <c r="B172" s="38">
        <v>2564</v>
      </c>
      <c r="C172" s="38" t="s">
        <v>80</v>
      </c>
      <c r="D172" s="34" t="s">
        <v>462</v>
      </c>
      <c r="E172" s="19" t="s">
        <v>517</v>
      </c>
      <c r="F172" s="40" t="s">
        <v>357</v>
      </c>
      <c r="G172" s="29" t="s">
        <v>86</v>
      </c>
      <c r="H172" s="40" t="s">
        <v>112</v>
      </c>
      <c r="I172" s="40"/>
      <c r="J172" s="79">
        <v>1044208</v>
      </c>
      <c r="K172" s="90">
        <v>0</v>
      </c>
      <c r="L172" s="33">
        <v>0</v>
      </c>
      <c r="M172" s="21" t="s">
        <v>18</v>
      </c>
      <c r="N172" s="21" t="s">
        <v>18</v>
      </c>
      <c r="O172" s="29" t="s">
        <v>218</v>
      </c>
      <c r="P172" s="89"/>
      <c r="Q172" s="98">
        <v>1</v>
      </c>
      <c r="R172" s="105">
        <v>1044208</v>
      </c>
    </row>
    <row r="173" spans="1:18" s="73" customFormat="1" ht="138.75" hidden="1">
      <c r="A173" s="29">
        <v>172</v>
      </c>
      <c r="B173" s="38">
        <v>2564</v>
      </c>
      <c r="C173" s="38" t="s">
        <v>80</v>
      </c>
      <c r="D173" s="34" t="s">
        <v>462</v>
      </c>
      <c r="E173" s="19" t="s">
        <v>471</v>
      </c>
      <c r="F173" s="40" t="s">
        <v>472</v>
      </c>
      <c r="G173" s="29" t="s">
        <v>86</v>
      </c>
      <c r="H173" s="40" t="s">
        <v>110</v>
      </c>
      <c r="I173" s="38" t="s">
        <v>571</v>
      </c>
      <c r="J173" s="79">
        <v>16383752</v>
      </c>
      <c r="K173" s="80" t="s">
        <v>228</v>
      </c>
      <c r="L173" s="36" t="s">
        <v>559</v>
      </c>
      <c r="M173" s="21" t="s">
        <v>18</v>
      </c>
      <c r="N173" s="21" t="s">
        <v>18</v>
      </c>
      <c r="O173" s="29" t="s">
        <v>13</v>
      </c>
      <c r="P173" s="89"/>
      <c r="Q173" s="98">
        <v>1</v>
      </c>
      <c r="R173" s="105">
        <v>16383752</v>
      </c>
    </row>
    <row r="174" spans="1:18" s="73" customFormat="1" ht="55.5" hidden="1">
      <c r="A174" s="21">
        <v>173</v>
      </c>
      <c r="B174" s="38">
        <v>2564</v>
      </c>
      <c r="C174" s="38" t="s">
        <v>80</v>
      </c>
      <c r="D174" s="34" t="s">
        <v>518</v>
      </c>
      <c r="E174" s="19" t="s">
        <v>519</v>
      </c>
      <c r="F174" s="40" t="s">
        <v>520</v>
      </c>
      <c r="G174" s="29" t="s">
        <v>83</v>
      </c>
      <c r="H174" s="40" t="s">
        <v>110</v>
      </c>
      <c r="I174" s="38" t="s">
        <v>571</v>
      </c>
      <c r="J174" s="79">
        <v>1714770</v>
      </c>
      <c r="K174" s="80" t="s">
        <v>228</v>
      </c>
      <c r="L174" s="36" t="s">
        <v>559</v>
      </c>
      <c r="M174" s="21" t="s">
        <v>18</v>
      </c>
      <c r="N174" s="21" t="s">
        <v>18</v>
      </c>
      <c r="O174" s="29" t="s">
        <v>13</v>
      </c>
      <c r="P174" s="89"/>
      <c r="Q174" s="97">
        <v>1</v>
      </c>
      <c r="R174" s="105">
        <v>1714770</v>
      </c>
    </row>
    <row r="175" spans="1:18" s="73" customFormat="1" ht="55.5" hidden="1">
      <c r="A175" s="21">
        <v>174</v>
      </c>
      <c r="B175" s="38">
        <v>2564</v>
      </c>
      <c r="C175" s="38" t="s">
        <v>80</v>
      </c>
      <c r="D175" s="34" t="s">
        <v>462</v>
      </c>
      <c r="E175" s="19" t="s">
        <v>521</v>
      </c>
      <c r="F175" s="40" t="s">
        <v>522</v>
      </c>
      <c r="G175" s="29" t="s">
        <v>86</v>
      </c>
      <c r="H175" s="40" t="s">
        <v>12</v>
      </c>
      <c r="I175" s="40"/>
      <c r="J175" s="79">
        <v>2908400</v>
      </c>
      <c r="K175" s="90">
        <v>0</v>
      </c>
      <c r="L175" s="33">
        <v>0</v>
      </c>
      <c r="M175" s="21" t="s">
        <v>18</v>
      </c>
      <c r="N175" s="21" t="s">
        <v>18</v>
      </c>
      <c r="O175" s="29" t="s">
        <v>218</v>
      </c>
      <c r="P175" s="89"/>
      <c r="Q175" s="97">
        <v>1</v>
      </c>
      <c r="R175" s="105">
        <v>2908400</v>
      </c>
    </row>
    <row r="176" spans="1:18" s="73" customFormat="1" ht="55.5" hidden="1">
      <c r="A176" s="29">
        <v>175</v>
      </c>
      <c r="B176" s="38">
        <v>2564</v>
      </c>
      <c r="C176" s="38" t="s">
        <v>80</v>
      </c>
      <c r="D176" s="34" t="s">
        <v>462</v>
      </c>
      <c r="E176" s="19" t="s">
        <v>523</v>
      </c>
      <c r="F176" s="40" t="s">
        <v>522</v>
      </c>
      <c r="G176" s="29" t="s">
        <v>86</v>
      </c>
      <c r="H176" s="40" t="s">
        <v>12</v>
      </c>
      <c r="I176" s="40"/>
      <c r="J176" s="79">
        <v>2450390</v>
      </c>
      <c r="K176" s="90">
        <v>0</v>
      </c>
      <c r="L176" s="33">
        <v>0</v>
      </c>
      <c r="M176" s="21" t="s">
        <v>18</v>
      </c>
      <c r="N176" s="21" t="s">
        <v>18</v>
      </c>
      <c r="O176" s="29" t="s">
        <v>218</v>
      </c>
      <c r="P176" s="89"/>
      <c r="Q176" s="98">
        <v>1</v>
      </c>
      <c r="R176" s="105">
        <v>2450390</v>
      </c>
    </row>
    <row r="177" spans="1:18" s="73" customFormat="1" ht="55.5" hidden="1">
      <c r="A177" s="29">
        <v>176</v>
      </c>
      <c r="B177" s="38">
        <v>2564</v>
      </c>
      <c r="C177" s="38" t="s">
        <v>80</v>
      </c>
      <c r="D177" s="34" t="s">
        <v>462</v>
      </c>
      <c r="E177" s="19" t="s">
        <v>524</v>
      </c>
      <c r="F177" s="40" t="s">
        <v>522</v>
      </c>
      <c r="G177" s="29" t="s">
        <v>86</v>
      </c>
      <c r="H177" s="40" t="s">
        <v>12</v>
      </c>
      <c r="I177" s="40"/>
      <c r="J177" s="79">
        <v>3018808</v>
      </c>
      <c r="K177" s="90">
        <v>0</v>
      </c>
      <c r="L177" s="33">
        <v>0</v>
      </c>
      <c r="M177" s="21" t="s">
        <v>18</v>
      </c>
      <c r="N177" s="21" t="s">
        <v>18</v>
      </c>
      <c r="O177" s="29" t="s">
        <v>218</v>
      </c>
      <c r="P177" s="89"/>
      <c r="Q177" s="98">
        <v>1</v>
      </c>
      <c r="R177" s="105">
        <v>3018808</v>
      </c>
    </row>
    <row r="178" spans="1:18" s="73" customFormat="1" ht="83.25" hidden="1">
      <c r="A178" s="21">
        <v>177</v>
      </c>
      <c r="B178" s="38">
        <v>2564</v>
      </c>
      <c r="C178" s="38" t="s">
        <v>80</v>
      </c>
      <c r="D178" s="34" t="s">
        <v>518</v>
      </c>
      <c r="E178" s="19" t="s">
        <v>525</v>
      </c>
      <c r="F178" s="40" t="s">
        <v>353</v>
      </c>
      <c r="G178" s="29" t="s">
        <v>83</v>
      </c>
      <c r="H178" s="40" t="s">
        <v>102</v>
      </c>
      <c r="I178" s="38" t="s">
        <v>571</v>
      </c>
      <c r="J178" s="79">
        <v>1100000</v>
      </c>
      <c r="K178" s="80" t="s">
        <v>228</v>
      </c>
      <c r="L178" s="36" t="s">
        <v>559</v>
      </c>
      <c r="M178" s="21" t="s">
        <v>18</v>
      </c>
      <c r="N178" s="21" t="s">
        <v>18</v>
      </c>
      <c r="O178" s="29" t="s">
        <v>13</v>
      </c>
      <c r="P178" s="89"/>
      <c r="Q178" s="97">
        <v>1</v>
      </c>
      <c r="R178" s="105">
        <v>1100000</v>
      </c>
    </row>
    <row r="179" spans="1:18" s="73" customFormat="1" ht="111" hidden="1">
      <c r="A179" s="21">
        <v>178</v>
      </c>
      <c r="B179" s="38">
        <v>2564</v>
      </c>
      <c r="C179" s="38" t="s">
        <v>80</v>
      </c>
      <c r="D179" s="34" t="s">
        <v>518</v>
      </c>
      <c r="E179" s="19" t="s">
        <v>526</v>
      </c>
      <c r="F179" s="40" t="s">
        <v>527</v>
      </c>
      <c r="G179" s="29" t="s">
        <v>83</v>
      </c>
      <c r="H179" s="40" t="s">
        <v>12</v>
      </c>
      <c r="I179" s="38" t="s">
        <v>571</v>
      </c>
      <c r="J179" s="79">
        <v>3101435</v>
      </c>
      <c r="K179" s="80" t="s">
        <v>228</v>
      </c>
      <c r="L179" s="36" t="s">
        <v>559</v>
      </c>
      <c r="M179" s="21" t="s">
        <v>18</v>
      </c>
      <c r="N179" s="21" t="s">
        <v>18</v>
      </c>
      <c r="O179" s="29" t="s">
        <v>13</v>
      </c>
      <c r="P179" s="89"/>
      <c r="Q179" s="97">
        <v>1</v>
      </c>
      <c r="R179" s="105">
        <v>3101435</v>
      </c>
    </row>
    <row r="180" spans="1:18" s="73" customFormat="1" ht="111" hidden="1">
      <c r="A180" s="29">
        <v>179</v>
      </c>
      <c r="B180" s="38">
        <v>2564</v>
      </c>
      <c r="C180" s="38" t="s">
        <v>80</v>
      </c>
      <c r="D180" s="34" t="s">
        <v>475</v>
      </c>
      <c r="E180" s="19" t="s">
        <v>528</v>
      </c>
      <c r="F180" s="40" t="s">
        <v>492</v>
      </c>
      <c r="G180" s="29" t="s">
        <v>83</v>
      </c>
      <c r="H180" s="40" t="s">
        <v>101</v>
      </c>
      <c r="I180" s="38" t="s">
        <v>571</v>
      </c>
      <c r="J180" s="79">
        <v>2182730</v>
      </c>
      <c r="K180" s="80" t="s">
        <v>228</v>
      </c>
      <c r="L180" s="36" t="s">
        <v>559</v>
      </c>
      <c r="M180" s="21" t="s">
        <v>18</v>
      </c>
      <c r="N180" s="21" t="s">
        <v>18</v>
      </c>
      <c r="O180" s="29" t="s">
        <v>13</v>
      </c>
      <c r="P180" s="89"/>
      <c r="Q180" s="98">
        <v>1</v>
      </c>
      <c r="R180" s="105">
        <v>2182730</v>
      </c>
    </row>
    <row r="181" spans="1:18" s="73" customFormat="1" ht="138.75" hidden="1">
      <c r="A181" s="29">
        <v>180</v>
      </c>
      <c r="B181" s="38">
        <v>2564</v>
      </c>
      <c r="C181" s="38" t="s">
        <v>80</v>
      </c>
      <c r="D181" s="34" t="s">
        <v>465</v>
      </c>
      <c r="E181" s="19" t="s">
        <v>529</v>
      </c>
      <c r="F181" s="40" t="s">
        <v>391</v>
      </c>
      <c r="G181" s="29" t="s">
        <v>86</v>
      </c>
      <c r="H181" s="40" t="s">
        <v>12</v>
      </c>
      <c r="I181" s="38" t="s">
        <v>571</v>
      </c>
      <c r="J181" s="79">
        <v>19975464</v>
      </c>
      <c r="K181" s="80" t="s">
        <v>228</v>
      </c>
      <c r="L181" s="36" t="s">
        <v>559</v>
      </c>
      <c r="M181" s="21" t="s">
        <v>18</v>
      </c>
      <c r="N181" s="21" t="s">
        <v>18</v>
      </c>
      <c r="O181" s="29" t="s">
        <v>13</v>
      </c>
      <c r="P181" s="89"/>
      <c r="Q181" s="98">
        <v>1</v>
      </c>
      <c r="R181" s="105">
        <v>19975464</v>
      </c>
    </row>
    <row r="182" spans="1:18" s="73" customFormat="1" ht="138.75" hidden="1">
      <c r="A182" s="21">
        <v>181</v>
      </c>
      <c r="B182" s="38">
        <v>2564</v>
      </c>
      <c r="C182" s="38" t="s">
        <v>80</v>
      </c>
      <c r="D182" s="34" t="s">
        <v>465</v>
      </c>
      <c r="E182" s="19" t="s">
        <v>530</v>
      </c>
      <c r="F182" s="40" t="s">
        <v>113</v>
      </c>
      <c r="G182" s="29" t="s">
        <v>83</v>
      </c>
      <c r="H182" s="40" t="s">
        <v>12</v>
      </c>
      <c r="I182" s="38" t="s">
        <v>571</v>
      </c>
      <c r="J182" s="79">
        <v>10000000</v>
      </c>
      <c r="K182" s="80" t="s">
        <v>228</v>
      </c>
      <c r="L182" s="36" t="s">
        <v>559</v>
      </c>
      <c r="M182" s="21" t="s">
        <v>18</v>
      </c>
      <c r="N182" s="21" t="s">
        <v>18</v>
      </c>
      <c r="O182" s="29" t="s">
        <v>13</v>
      </c>
      <c r="P182" s="89"/>
      <c r="Q182" s="97">
        <v>1</v>
      </c>
      <c r="R182" s="105">
        <v>10000000</v>
      </c>
    </row>
    <row r="183" spans="1:18" s="73" customFormat="1" ht="83.25" hidden="1">
      <c r="A183" s="21">
        <v>182</v>
      </c>
      <c r="B183" s="38">
        <v>2564</v>
      </c>
      <c r="C183" s="38" t="s">
        <v>80</v>
      </c>
      <c r="D183" s="34" t="s">
        <v>482</v>
      </c>
      <c r="E183" s="19" t="s">
        <v>531</v>
      </c>
      <c r="F183" s="40" t="s">
        <v>383</v>
      </c>
      <c r="G183" s="29" t="s">
        <v>86</v>
      </c>
      <c r="H183" s="40" t="s">
        <v>111</v>
      </c>
      <c r="I183" s="38" t="s">
        <v>571</v>
      </c>
      <c r="J183" s="79">
        <v>2991200</v>
      </c>
      <c r="K183" s="80" t="s">
        <v>228</v>
      </c>
      <c r="L183" s="36" t="s">
        <v>559</v>
      </c>
      <c r="M183" s="21" t="s">
        <v>18</v>
      </c>
      <c r="N183" s="21" t="s">
        <v>18</v>
      </c>
      <c r="O183" s="29" t="s">
        <v>13</v>
      </c>
      <c r="P183" s="89"/>
      <c r="Q183" s="97">
        <v>1</v>
      </c>
      <c r="R183" s="105">
        <v>2991200</v>
      </c>
    </row>
    <row r="184" spans="1:18" s="73" customFormat="1" ht="138.75" hidden="1">
      <c r="A184" s="29">
        <v>183</v>
      </c>
      <c r="B184" s="38">
        <v>2564</v>
      </c>
      <c r="C184" s="38" t="s">
        <v>80</v>
      </c>
      <c r="D184" s="34" t="s">
        <v>465</v>
      </c>
      <c r="E184" s="19" t="s">
        <v>532</v>
      </c>
      <c r="F184" s="40" t="s">
        <v>533</v>
      </c>
      <c r="G184" s="29" t="s">
        <v>84</v>
      </c>
      <c r="H184" s="40" t="s">
        <v>101</v>
      </c>
      <c r="I184" s="38" t="s">
        <v>571</v>
      </c>
      <c r="J184" s="79">
        <v>9688740</v>
      </c>
      <c r="K184" s="80" t="s">
        <v>228</v>
      </c>
      <c r="L184" s="36" t="s">
        <v>559</v>
      </c>
      <c r="M184" s="21" t="s">
        <v>18</v>
      </c>
      <c r="N184" s="21" t="s">
        <v>18</v>
      </c>
      <c r="O184" s="29" t="s">
        <v>13</v>
      </c>
      <c r="P184" s="89"/>
      <c r="Q184" s="98">
        <v>1</v>
      </c>
      <c r="R184" s="105">
        <v>9688740</v>
      </c>
    </row>
    <row r="185" spans="1:18" s="73" customFormat="1" ht="83.25" hidden="1">
      <c r="A185" s="29">
        <v>184</v>
      </c>
      <c r="B185" s="38">
        <v>2564</v>
      </c>
      <c r="C185" s="38" t="s">
        <v>80</v>
      </c>
      <c r="D185" s="34" t="s">
        <v>518</v>
      </c>
      <c r="E185" s="19" t="s">
        <v>534</v>
      </c>
      <c r="F185" s="40" t="s">
        <v>535</v>
      </c>
      <c r="G185" s="29" t="s">
        <v>83</v>
      </c>
      <c r="H185" s="40" t="s">
        <v>105</v>
      </c>
      <c r="I185" s="38" t="s">
        <v>571</v>
      </c>
      <c r="J185" s="79">
        <v>6524064</v>
      </c>
      <c r="K185" s="80" t="s">
        <v>228</v>
      </c>
      <c r="L185" s="36" t="s">
        <v>559</v>
      </c>
      <c r="M185" s="21" t="s">
        <v>18</v>
      </c>
      <c r="N185" s="21" t="s">
        <v>18</v>
      </c>
      <c r="O185" s="29" t="s">
        <v>13</v>
      </c>
      <c r="P185" s="89"/>
      <c r="Q185" s="98">
        <v>1</v>
      </c>
      <c r="R185" s="105">
        <v>6524064</v>
      </c>
    </row>
    <row r="186" spans="1:18" s="73" customFormat="1" ht="138.75" hidden="1">
      <c r="A186" s="21">
        <v>185</v>
      </c>
      <c r="B186" s="38">
        <v>2564</v>
      </c>
      <c r="C186" s="38" t="s">
        <v>80</v>
      </c>
      <c r="D186" s="34" t="s">
        <v>465</v>
      </c>
      <c r="E186" s="19" t="s">
        <v>536</v>
      </c>
      <c r="F186" s="40" t="s">
        <v>537</v>
      </c>
      <c r="G186" s="29" t="s">
        <v>83</v>
      </c>
      <c r="H186" s="30" t="s">
        <v>108</v>
      </c>
      <c r="I186" s="38" t="s">
        <v>571</v>
      </c>
      <c r="J186" s="79">
        <v>12192876</v>
      </c>
      <c r="K186" s="80" t="s">
        <v>228</v>
      </c>
      <c r="L186" s="36" t="s">
        <v>559</v>
      </c>
      <c r="M186" s="21" t="s">
        <v>18</v>
      </c>
      <c r="N186" s="21" t="s">
        <v>18</v>
      </c>
      <c r="O186" s="29" t="s">
        <v>13</v>
      </c>
      <c r="P186" s="89"/>
      <c r="Q186" s="97">
        <v>1</v>
      </c>
      <c r="R186" s="105">
        <v>12192876</v>
      </c>
    </row>
    <row r="187" spans="1:18" s="73" customFormat="1" ht="83.25" hidden="1">
      <c r="A187" s="21">
        <v>186</v>
      </c>
      <c r="B187" s="38">
        <v>2564</v>
      </c>
      <c r="C187" s="38" t="s">
        <v>80</v>
      </c>
      <c r="D187" s="34" t="s">
        <v>475</v>
      </c>
      <c r="E187" s="19" t="s">
        <v>538</v>
      </c>
      <c r="F187" s="40" t="s">
        <v>503</v>
      </c>
      <c r="G187" s="29" t="s">
        <v>86</v>
      </c>
      <c r="H187" s="40" t="s">
        <v>101</v>
      </c>
      <c r="I187" s="38" t="s">
        <v>571</v>
      </c>
      <c r="J187" s="79">
        <v>12963670</v>
      </c>
      <c r="K187" s="80" t="s">
        <v>228</v>
      </c>
      <c r="L187" s="36" t="s">
        <v>559</v>
      </c>
      <c r="M187" s="21" t="s">
        <v>18</v>
      </c>
      <c r="N187" s="21" t="s">
        <v>18</v>
      </c>
      <c r="O187" s="29" t="s">
        <v>13</v>
      </c>
      <c r="P187" s="89"/>
      <c r="Q187" s="97">
        <v>1</v>
      </c>
      <c r="R187" s="105">
        <v>12963670</v>
      </c>
    </row>
    <row r="188" spans="1:18" s="73" customFormat="1" ht="111" hidden="1">
      <c r="A188" s="29">
        <v>187</v>
      </c>
      <c r="B188" s="38">
        <v>2564</v>
      </c>
      <c r="C188" s="38" t="s">
        <v>80</v>
      </c>
      <c r="D188" s="34" t="s">
        <v>479</v>
      </c>
      <c r="E188" s="19" t="s">
        <v>539</v>
      </c>
      <c r="F188" s="40" t="s">
        <v>484</v>
      </c>
      <c r="G188" s="29" t="s">
        <v>83</v>
      </c>
      <c r="H188" s="40" t="s">
        <v>107</v>
      </c>
      <c r="I188" s="38" t="s">
        <v>571</v>
      </c>
      <c r="J188" s="79">
        <v>14373806</v>
      </c>
      <c r="K188" s="80" t="s">
        <v>228</v>
      </c>
      <c r="L188" s="36" t="s">
        <v>559</v>
      </c>
      <c r="M188" s="21" t="s">
        <v>18</v>
      </c>
      <c r="N188" s="21" t="s">
        <v>18</v>
      </c>
      <c r="O188" s="29" t="s">
        <v>13</v>
      </c>
      <c r="P188" s="89"/>
      <c r="Q188" s="98">
        <v>1</v>
      </c>
      <c r="R188" s="105">
        <v>14373806</v>
      </c>
    </row>
    <row r="189" spans="1:18" s="73" customFormat="1" ht="83.25" hidden="1">
      <c r="A189" s="29">
        <v>188</v>
      </c>
      <c r="B189" s="38">
        <v>2564</v>
      </c>
      <c r="C189" s="38" t="s">
        <v>80</v>
      </c>
      <c r="D189" s="34" t="s">
        <v>482</v>
      </c>
      <c r="E189" s="19" t="s">
        <v>540</v>
      </c>
      <c r="F189" s="40" t="s">
        <v>503</v>
      </c>
      <c r="G189" s="29" t="s">
        <v>86</v>
      </c>
      <c r="H189" s="40" t="s">
        <v>101</v>
      </c>
      <c r="I189" s="38" t="s">
        <v>571</v>
      </c>
      <c r="J189" s="79">
        <v>12666344</v>
      </c>
      <c r="K189" s="80" t="s">
        <v>228</v>
      </c>
      <c r="L189" s="36" t="s">
        <v>559</v>
      </c>
      <c r="M189" s="21" t="s">
        <v>18</v>
      </c>
      <c r="N189" s="21" t="s">
        <v>18</v>
      </c>
      <c r="O189" s="29" t="s">
        <v>13</v>
      </c>
      <c r="P189" s="89"/>
      <c r="Q189" s="98">
        <v>1</v>
      </c>
      <c r="R189" s="105">
        <v>12666344</v>
      </c>
    </row>
    <row r="190" spans="1:18" s="73" customFormat="1" ht="138.75" hidden="1">
      <c r="A190" s="21">
        <v>189</v>
      </c>
      <c r="B190" s="38">
        <v>2564</v>
      </c>
      <c r="C190" s="38" t="s">
        <v>80</v>
      </c>
      <c r="D190" s="34" t="s">
        <v>465</v>
      </c>
      <c r="E190" s="19" t="s">
        <v>541</v>
      </c>
      <c r="F190" s="40" t="s">
        <v>470</v>
      </c>
      <c r="G190" s="29" t="s">
        <v>87</v>
      </c>
      <c r="H190" s="40" t="s">
        <v>109</v>
      </c>
      <c r="I190" s="38" t="s">
        <v>571</v>
      </c>
      <c r="J190" s="79">
        <v>8779400</v>
      </c>
      <c r="K190" s="80" t="s">
        <v>228</v>
      </c>
      <c r="L190" s="36" t="s">
        <v>559</v>
      </c>
      <c r="M190" s="21" t="s">
        <v>18</v>
      </c>
      <c r="N190" s="21" t="s">
        <v>18</v>
      </c>
      <c r="O190" s="29" t="s">
        <v>13</v>
      </c>
      <c r="P190" s="89"/>
      <c r="Q190" s="97">
        <v>1</v>
      </c>
      <c r="R190" s="105">
        <v>8779400</v>
      </c>
    </row>
    <row r="191" spans="1:18" s="73" customFormat="1" ht="83.25" hidden="1">
      <c r="A191" s="21">
        <v>190</v>
      </c>
      <c r="B191" s="38">
        <v>2564</v>
      </c>
      <c r="C191" s="38" t="s">
        <v>80</v>
      </c>
      <c r="D191" s="34" t="s">
        <v>479</v>
      </c>
      <c r="E191" s="19" t="s">
        <v>542</v>
      </c>
      <c r="F191" s="70" t="s">
        <v>302</v>
      </c>
      <c r="G191" s="29" t="s">
        <v>86</v>
      </c>
      <c r="H191" s="40" t="s">
        <v>103</v>
      </c>
      <c r="I191" s="38" t="s">
        <v>571</v>
      </c>
      <c r="J191" s="79">
        <v>3893120</v>
      </c>
      <c r="K191" s="80" t="s">
        <v>228</v>
      </c>
      <c r="L191" s="36" t="s">
        <v>559</v>
      </c>
      <c r="M191" s="21" t="s">
        <v>18</v>
      </c>
      <c r="N191" s="21" t="s">
        <v>18</v>
      </c>
      <c r="O191" s="29" t="s">
        <v>13</v>
      </c>
      <c r="P191" s="89"/>
      <c r="Q191" s="97">
        <v>1</v>
      </c>
      <c r="R191" s="105">
        <v>3893120</v>
      </c>
    </row>
    <row r="192" spans="1:18" s="73" customFormat="1" ht="138.75" hidden="1">
      <c r="A192" s="29">
        <v>191</v>
      </c>
      <c r="B192" s="38">
        <v>2564</v>
      </c>
      <c r="C192" s="38" t="s">
        <v>80</v>
      </c>
      <c r="D192" s="34" t="s">
        <v>465</v>
      </c>
      <c r="E192" s="19" t="s">
        <v>543</v>
      </c>
      <c r="F192" s="40" t="s">
        <v>470</v>
      </c>
      <c r="G192" s="29" t="s">
        <v>87</v>
      </c>
      <c r="H192" s="40" t="s">
        <v>109</v>
      </c>
      <c r="I192" s="38" t="s">
        <v>571</v>
      </c>
      <c r="J192" s="79">
        <v>1520856</v>
      </c>
      <c r="K192" s="80" t="s">
        <v>228</v>
      </c>
      <c r="L192" s="36" t="s">
        <v>559</v>
      </c>
      <c r="M192" s="21" t="s">
        <v>18</v>
      </c>
      <c r="N192" s="21" t="s">
        <v>18</v>
      </c>
      <c r="O192" s="29" t="s">
        <v>13</v>
      </c>
      <c r="P192" s="89"/>
      <c r="Q192" s="98">
        <v>1</v>
      </c>
      <c r="R192" s="105">
        <v>1520856</v>
      </c>
    </row>
    <row r="193" spans="1:18" s="73" customFormat="1" ht="138.75" hidden="1">
      <c r="A193" s="29">
        <v>192</v>
      </c>
      <c r="B193" s="38">
        <v>2564</v>
      </c>
      <c r="C193" s="38" t="s">
        <v>80</v>
      </c>
      <c r="D193" s="34" t="s">
        <v>465</v>
      </c>
      <c r="E193" s="19" t="s">
        <v>544</v>
      </c>
      <c r="F193" s="40" t="s">
        <v>545</v>
      </c>
      <c r="G193" s="29" t="s">
        <v>84</v>
      </c>
      <c r="H193" s="40" t="s">
        <v>105</v>
      </c>
      <c r="I193" s="38" t="s">
        <v>571</v>
      </c>
      <c r="J193" s="79">
        <v>609300</v>
      </c>
      <c r="K193" s="80" t="s">
        <v>228</v>
      </c>
      <c r="L193" s="36" t="s">
        <v>559</v>
      </c>
      <c r="M193" s="21" t="s">
        <v>18</v>
      </c>
      <c r="N193" s="21" t="s">
        <v>18</v>
      </c>
      <c r="O193" s="29" t="s">
        <v>13</v>
      </c>
      <c r="P193" s="89"/>
      <c r="Q193" s="98">
        <v>1</v>
      </c>
      <c r="R193" s="105">
        <v>609300</v>
      </c>
    </row>
    <row r="194" spans="1:18" s="73" customFormat="1" ht="83.25" hidden="1">
      <c r="A194" s="21">
        <v>193</v>
      </c>
      <c r="B194" s="38">
        <v>2564</v>
      </c>
      <c r="C194" s="38" t="s">
        <v>80</v>
      </c>
      <c r="D194" s="34" t="s">
        <v>482</v>
      </c>
      <c r="E194" s="19" t="s">
        <v>546</v>
      </c>
      <c r="F194" s="38" t="s">
        <v>133</v>
      </c>
      <c r="G194" s="29" t="s">
        <v>86</v>
      </c>
      <c r="H194" s="40" t="s">
        <v>111</v>
      </c>
      <c r="I194" s="38" t="s">
        <v>571</v>
      </c>
      <c r="J194" s="79">
        <v>2935440</v>
      </c>
      <c r="K194" s="80" t="s">
        <v>228</v>
      </c>
      <c r="L194" s="36" t="s">
        <v>559</v>
      </c>
      <c r="M194" s="21" t="s">
        <v>18</v>
      </c>
      <c r="N194" s="21" t="s">
        <v>18</v>
      </c>
      <c r="O194" s="29" t="s">
        <v>13</v>
      </c>
      <c r="P194" s="89"/>
      <c r="Q194" s="97">
        <v>1</v>
      </c>
      <c r="R194" s="105">
        <v>2935440</v>
      </c>
    </row>
    <row r="195" spans="1:18" s="73" customFormat="1" ht="83.25" hidden="1">
      <c r="A195" s="21">
        <v>194</v>
      </c>
      <c r="B195" s="38">
        <v>2564</v>
      </c>
      <c r="C195" s="38" t="s">
        <v>80</v>
      </c>
      <c r="D195" s="34" t="s">
        <v>482</v>
      </c>
      <c r="E195" s="19" t="s">
        <v>547</v>
      </c>
      <c r="F195" s="40" t="s">
        <v>353</v>
      </c>
      <c r="G195" s="29" t="s">
        <v>83</v>
      </c>
      <c r="H195" s="40" t="s">
        <v>102</v>
      </c>
      <c r="I195" s="38" t="s">
        <v>571</v>
      </c>
      <c r="J195" s="79">
        <v>3330000</v>
      </c>
      <c r="K195" s="80" t="s">
        <v>228</v>
      </c>
      <c r="L195" s="36" t="s">
        <v>559</v>
      </c>
      <c r="M195" s="21" t="s">
        <v>18</v>
      </c>
      <c r="N195" s="21" t="s">
        <v>18</v>
      </c>
      <c r="O195" s="29" t="s">
        <v>13</v>
      </c>
      <c r="P195" s="89"/>
      <c r="Q195" s="97">
        <v>1</v>
      </c>
      <c r="R195" s="105">
        <v>3330000</v>
      </c>
    </row>
    <row r="196" spans="1:18" s="73" customFormat="1" ht="83.25" hidden="1">
      <c r="A196" s="29">
        <v>195</v>
      </c>
      <c r="B196" s="38">
        <v>2564</v>
      </c>
      <c r="C196" s="38" t="s">
        <v>80</v>
      </c>
      <c r="D196" s="34" t="s">
        <v>479</v>
      </c>
      <c r="E196" s="19" t="s">
        <v>548</v>
      </c>
      <c r="F196" s="40" t="s">
        <v>549</v>
      </c>
      <c r="G196" s="29" t="s">
        <v>83</v>
      </c>
      <c r="H196" s="40" t="s">
        <v>107</v>
      </c>
      <c r="I196" s="38" t="s">
        <v>571</v>
      </c>
      <c r="J196" s="79">
        <v>530000</v>
      </c>
      <c r="K196" s="80" t="s">
        <v>228</v>
      </c>
      <c r="L196" s="36" t="s">
        <v>559</v>
      </c>
      <c r="M196" s="21" t="s">
        <v>18</v>
      </c>
      <c r="N196" s="21" t="s">
        <v>18</v>
      </c>
      <c r="O196" s="29" t="s">
        <v>13</v>
      </c>
      <c r="P196" s="89"/>
      <c r="Q196" s="98">
        <v>1</v>
      </c>
      <c r="R196" s="105">
        <v>530000</v>
      </c>
    </row>
    <row r="197" spans="1:18" s="73" customFormat="1" ht="83.25" hidden="1">
      <c r="A197" s="29">
        <v>196</v>
      </c>
      <c r="B197" s="38">
        <v>2564</v>
      </c>
      <c r="C197" s="38" t="s">
        <v>80</v>
      </c>
      <c r="D197" s="34" t="s">
        <v>475</v>
      </c>
      <c r="E197" s="19" t="s">
        <v>550</v>
      </c>
      <c r="F197" s="40" t="s">
        <v>535</v>
      </c>
      <c r="G197" s="29" t="s">
        <v>83</v>
      </c>
      <c r="H197" s="40" t="s">
        <v>105</v>
      </c>
      <c r="I197" s="38" t="s">
        <v>571</v>
      </c>
      <c r="J197" s="79">
        <v>2549232</v>
      </c>
      <c r="K197" s="80" t="s">
        <v>228</v>
      </c>
      <c r="L197" s="36" t="s">
        <v>559</v>
      </c>
      <c r="M197" s="21" t="s">
        <v>18</v>
      </c>
      <c r="N197" s="21" t="s">
        <v>18</v>
      </c>
      <c r="O197" s="29" t="s">
        <v>13</v>
      </c>
      <c r="P197" s="89"/>
      <c r="Q197" s="98">
        <v>1</v>
      </c>
      <c r="R197" s="105">
        <v>2549232</v>
      </c>
    </row>
    <row r="198" spans="1:18" s="73" customFormat="1" ht="138.75" hidden="1">
      <c r="A198" s="21">
        <v>197</v>
      </c>
      <c r="B198" s="38">
        <v>2564</v>
      </c>
      <c r="C198" s="38" t="s">
        <v>80</v>
      </c>
      <c r="D198" s="34" t="s">
        <v>465</v>
      </c>
      <c r="E198" s="19" t="s">
        <v>551</v>
      </c>
      <c r="F198" s="40" t="s">
        <v>467</v>
      </c>
      <c r="G198" s="29" t="s">
        <v>83</v>
      </c>
      <c r="H198" s="40" t="s">
        <v>102</v>
      </c>
      <c r="I198" s="40"/>
      <c r="J198" s="79">
        <v>4573800</v>
      </c>
      <c r="K198" s="90">
        <v>0</v>
      </c>
      <c r="L198" s="33">
        <v>0</v>
      </c>
      <c r="M198" s="21" t="s">
        <v>18</v>
      </c>
      <c r="N198" s="21" t="s">
        <v>18</v>
      </c>
      <c r="O198" s="29" t="s">
        <v>218</v>
      </c>
      <c r="P198" s="89"/>
      <c r="Q198" s="97">
        <v>1</v>
      </c>
      <c r="R198" s="105">
        <v>4573800</v>
      </c>
    </row>
    <row r="199" spans="1:18" s="73" customFormat="1" ht="166.5" hidden="1">
      <c r="A199" s="21">
        <v>198</v>
      </c>
      <c r="B199" s="38">
        <v>2564</v>
      </c>
      <c r="C199" s="38" t="s">
        <v>80</v>
      </c>
      <c r="D199" s="34" t="s">
        <v>465</v>
      </c>
      <c r="E199" s="19" t="s">
        <v>552</v>
      </c>
      <c r="F199" s="40" t="s">
        <v>511</v>
      </c>
      <c r="G199" s="29" t="s">
        <v>86</v>
      </c>
      <c r="H199" s="40" t="s">
        <v>153</v>
      </c>
      <c r="I199" s="40"/>
      <c r="J199" s="79">
        <v>1003200</v>
      </c>
      <c r="K199" s="90">
        <v>0</v>
      </c>
      <c r="L199" s="33">
        <v>0</v>
      </c>
      <c r="M199" s="21" t="s">
        <v>18</v>
      </c>
      <c r="N199" s="21" t="s">
        <v>18</v>
      </c>
      <c r="O199" s="29" t="s">
        <v>218</v>
      </c>
      <c r="P199" s="89"/>
      <c r="Q199" s="97">
        <v>1</v>
      </c>
      <c r="R199" s="105">
        <v>1003200</v>
      </c>
    </row>
    <row r="200" spans="1:18" s="73" customFormat="1" ht="138.75" hidden="1">
      <c r="A200" s="29">
        <v>199</v>
      </c>
      <c r="B200" s="38">
        <v>2564</v>
      </c>
      <c r="C200" s="38" t="s">
        <v>80</v>
      </c>
      <c r="D200" s="34" t="s">
        <v>465</v>
      </c>
      <c r="E200" s="19" t="s">
        <v>553</v>
      </c>
      <c r="F200" s="40" t="s">
        <v>554</v>
      </c>
      <c r="G200" s="29" t="s">
        <v>86</v>
      </c>
      <c r="H200" s="40" t="s">
        <v>153</v>
      </c>
      <c r="I200" s="40"/>
      <c r="J200" s="79">
        <v>1315872</v>
      </c>
      <c r="K200" s="90">
        <v>0</v>
      </c>
      <c r="L200" s="33">
        <v>0</v>
      </c>
      <c r="M200" s="21" t="s">
        <v>18</v>
      </c>
      <c r="N200" s="21" t="s">
        <v>18</v>
      </c>
      <c r="O200" s="29" t="s">
        <v>218</v>
      </c>
      <c r="P200" s="89"/>
      <c r="Q200" s="98">
        <v>1</v>
      </c>
      <c r="R200" s="105">
        <v>1315872</v>
      </c>
    </row>
    <row r="201" spans="1:18" s="73" customFormat="1" ht="111" hidden="1">
      <c r="A201" s="29">
        <v>200</v>
      </c>
      <c r="B201" s="38">
        <v>2564</v>
      </c>
      <c r="C201" s="38" t="s">
        <v>80</v>
      </c>
      <c r="D201" s="34" t="s">
        <v>462</v>
      </c>
      <c r="E201" s="19" t="s">
        <v>490</v>
      </c>
      <c r="F201" s="40" t="s">
        <v>474</v>
      </c>
      <c r="G201" s="29" t="s">
        <v>86</v>
      </c>
      <c r="H201" s="40" t="s">
        <v>101</v>
      </c>
      <c r="I201" s="38" t="s">
        <v>571</v>
      </c>
      <c r="J201" s="79">
        <v>1520856</v>
      </c>
      <c r="K201" s="80" t="s">
        <v>228</v>
      </c>
      <c r="L201" s="36" t="s">
        <v>559</v>
      </c>
      <c r="M201" s="21" t="s">
        <v>18</v>
      </c>
      <c r="N201" s="21" t="s">
        <v>18</v>
      </c>
      <c r="O201" s="29" t="s">
        <v>13</v>
      </c>
      <c r="P201" s="89"/>
      <c r="Q201" s="98">
        <v>1</v>
      </c>
      <c r="R201" s="105">
        <v>1520856</v>
      </c>
    </row>
    <row r="202" spans="1:18" s="73" customFormat="1" ht="138.75" hidden="1">
      <c r="A202" s="21">
        <v>201</v>
      </c>
      <c r="B202" s="38">
        <v>2564</v>
      </c>
      <c r="C202" s="38" t="s">
        <v>80</v>
      </c>
      <c r="D202" s="34" t="s">
        <v>465</v>
      </c>
      <c r="E202" s="19" t="s">
        <v>555</v>
      </c>
      <c r="F202" s="40" t="s">
        <v>556</v>
      </c>
      <c r="G202" s="29" t="s">
        <v>84</v>
      </c>
      <c r="H202" s="40" t="s">
        <v>106</v>
      </c>
      <c r="I202" s="38" t="s">
        <v>571</v>
      </c>
      <c r="J202" s="79">
        <v>859100</v>
      </c>
      <c r="K202" s="80" t="s">
        <v>228</v>
      </c>
      <c r="L202" s="36" t="s">
        <v>559</v>
      </c>
      <c r="M202" s="21" t="s">
        <v>18</v>
      </c>
      <c r="N202" s="21" t="s">
        <v>18</v>
      </c>
      <c r="O202" s="29" t="s">
        <v>13</v>
      </c>
      <c r="P202" s="89"/>
      <c r="Q202" s="97">
        <v>1</v>
      </c>
      <c r="R202" s="105">
        <v>859100</v>
      </c>
    </row>
    <row r="203" spans="1:18" s="73" customFormat="1" ht="194.25" hidden="1">
      <c r="A203" s="21">
        <v>202</v>
      </c>
      <c r="B203" s="38">
        <v>2564</v>
      </c>
      <c r="C203" s="38" t="s">
        <v>80</v>
      </c>
      <c r="D203" s="34" t="s">
        <v>465</v>
      </c>
      <c r="E203" s="19" t="s">
        <v>557</v>
      </c>
      <c r="F203" s="40" t="s">
        <v>558</v>
      </c>
      <c r="G203" s="29" t="s">
        <v>84</v>
      </c>
      <c r="H203" s="40" t="s">
        <v>112</v>
      </c>
      <c r="I203" s="38" t="s">
        <v>571</v>
      </c>
      <c r="J203" s="79">
        <v>1941841</v>
      </c>
      <c r="K203" s="80" t="s">
        <v>228</v>
      </c>
      <c r="L203" s="36" t="s">
        <v>559</v>
      </c>
      <c r="M203" s="21" t="s">
        <v>18</v>
      </c>
      <c r="N203" s="21" t="s">
        <v>18</v>
      </c>
      <c r="O203" s="29" t="s">
        <v>13</v>
      </c>
      <c r="P203" s="89"/>
      <c r="Q203" s="97">
        <v>1</v>
      </c>
      <c r="R203" s="105">
        <v>1941841</v>
      </c>
    </row>
    <row r="204" spans="1:18" hidden="1">
      <c r="R204" s="115">
        <f>SUM(R2:R203)</f>
        <v>447467990</v>
      </c>
    </row>
  </sheetData>
  <autoFilter ref="A1:U204" xr:uid="{00000000-0001-0000-0000-000000000000}">
    <filterColumn colId="2">
      <filters>
        <filter val="แหล่งทุนภายนอก"/>
      </filters>
    </filterColumn>
    <filterColumn colId="8">
      <filters blank="1"/>
    </filterColumn>
    <filterColumn colId="14">
      <filters>
        <filter val="อยู่ระหว่างการพิจารณา"/>
      </filters>
    </filterColumn>
  </autoFilter>
  <hyperlinks>
    <hyperlink ref="E145" r:id="rId1" display="https://nriis.nrct.go.th/ViewPMUProposalFullDetail.aspx?pid=2312605" xr:uid="{95C54E0F-DBC0-4651-B158-C540DC58B05C}"/>
    <hyperlink ref="E159" r:id="rId2" display="https://nriis.nrct.go.th/ViewPMUProposalFullDetail.aspx?pid=2862646" xr:uid="{46F3E8A5-9324-440A-8E14-512AF53EF886}"/>
    <hyperlink ref="E167" r:id="rId3" display="https://nriis.nrct.go.th/ViewPMUProposalConceptDetail.aspx?pid=1283288" xr:uid="{F792CA29-E318-4020-9149-D9FB3740ED7F}"/>
  </hyperlinks>
  <pageMargins left="0.7" right="0.7" top="0.75" bottom="0.75" header="0.3" footer="0.3"/>
  <pageSetup paperSize="9" orientation="portrait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3BCE-2B6E-4D19-B748-C1C3A46D6480}">
  <dimension ref="A1:E11"/>
  <sheetViews>
    <sheetView workbookViewId="0">
      <selection activeCell="F15" sqref="F15"/>
    </sheetView>
  </sheetViews>
  <sheetFormatPr defaultRowHeight="15"/>
  <cols>
    <col min="1" max="1" width="23.85546875" bestFit="1" customWidth="1"/>
    <col min="2" max="2" width="11.5703125" bestFit="1" customWidth="1"/>
    <col min="3" max="3" width="12.5703125" bestFit="1" customWidth="1"/>
    <col min="5" max="5" width="12.5703125" bestFit="1" customWidth="1"/>
  </cols>
  <sheetData>
    <row r="1" spans="1:5">
      <c r="A1" s="120" t="s">
        <v>99</v>
      </c>
      <c r="B1" s="120" t="s">
        <v>569</v>
      </c>
      <c r="C1" s="120" t="s">
        <v>568</v>
      </c>
    </row>
    <row r="2" spans="1:5">
      <c r="A2" s="10" t="s">
        <v>81</v>
      </c>
      <c r="B2" s="119">
        <v>2433540</v>
      </c>
      <c r="C2" s="119">
        <v>29695343</v>
      </c>
    </row>
    <row r="3" spans="1:5">
      <c r="A3" s="10" t="s">
        <v>13</v>
      </c>
      <c r="B3" s="119">
        <v>3559020</v>
      </c>
      <c r="C3" s="119">
        <v>293346079</v>
      </c>
    </row>
    <row r="4" spans="1:5">
      <c r="A4" s="10" t="s">
        <v>217</v>
      </c>
      <c r="B4" s="119">
        <v>1079400</v>
      </c>
      <c r="C4" s="10"/>
    </row>
    <row r="5" spans="1:5">
      <c r="A5" s="10" t="s">
        <v>216</v>
      </c>
      <c r="B5" s="119">
        <v>196100</v>
      </c>
      <c r="C5" s="10"/>
    </row>
    <row r="6" spans="1:5">
      <c r="A6" s="10" t="s">
        <v>219</v>
      </c>
      <c r="B6" s="119">
        <v>525970</v>
      </c>
      <c r="C6" s="10"/>
    </row>
    <row r="7" spans="1:5">
      <c r="A7" s="10" t="s">
        <v>218</v>
      </c>
      <c r="B7" s="119">
        <v>3435240</v>
      </c>
      <c r="C7" s="119">
        <v>113197298</v>
      </c>
    </row>
    <row r="8" spans="1:5" ht="15.75" thickBot="1">
      <c r="B8" s="118">
        <f>SUM(B2:B7)</f>
        <v>11229270</v>
      </c>
      <c r="C8" s="118">
        <f>SUM(C2:C7)</f>
        <v>436238720</v>
      </c>
      <c r="E8" s="117">
        <f>SUM(B8:C8)</f>
        <v>447467990</v>
      </c>
    </row>
    <row r="9" spans="1:5" ht="15.75" thickTop="1"/>
    <row r="10" spans="1:5">
      <c r="E10" s="116">
        <v>447467990</v>
      </c>
    </row>
    <row r="11" spans="1:5" ht="27.75">
      <c r="E11" s="10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A7" sqref="A7"/>
    </sheetView>
  </sheetViews>
  <sheetFormatPr defaultRowHeight="15"/>
  <cols>
    <col min="1" max="1" width="33.140625" customWidth="1"/>
  </cols>
  <sheetData>
    <row r="1" spans="1:2">
      <c r="A1" s="11" t="s">
        <v>99</v>
      </c>
      <c r="B1" s="11" t="s">
        <v>0</v>
      </c>
    </row>
    <row r="2" spans="1:2">
      <c r="A2" s="10" t="s">
        <v>81</v>
      </c>
      <c r="B2" s="10">
        <v>1</v>
      </c>
    </row>
    <row r="3" spans="1:2">
      <c r="A3" s="10" t="s">
        <v>13</v>
      </c>
      <c r="B3" s="10">
        <v>2</v>
      </c>
    </row>
    <row r="4" spans="1:2">
      <c r="A4" s="10" t="s">
        <v>217</v>
      </c>
      <c r="B4" s="10">
        <v>3</v>
      </c>
    </row>
    <row r="5" spans="1:2">
      <c r="A5" s="10" t="s">
        <v>216</v>
      </c>
      <c r="B5" s="10">
        <v>4</v>
      </c>
    </row>
    <row r="6" spans="1:2">
      <c r="A6" s="10" t="s">
        <v>219</v>
      </c>
      <c r="B6" s="10">
        <v>5</v>
      </c>
    </row>
    <row r="7" spans="1:2">
      <c r="A7" s="10" t="s">
        <v>218</v>
      </c>
      <c r="B7" s="10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B8" sqref="B8"/>
    </sheetView>
  </sheetViews>
  <sheetFormatPr defaultRowHeight="15"/>
  <cols>
    <col min="1" max="1" width="30.140625" bestFit="1" customWidth="1"/>
  </cols>
  <sheetData>
    <row r="1" spans="1:2">
      <c r="A1" s="9" t="s">
        <v>1</v>
      </c>
      <c r="B1" s="9" t="s">
        <v>0</v>
      </c>
    </row>
    <row r="2" spans="1:2">
      <c r="A2" s="10" t="s">
        <v>9</v>
      </c>
      <c r="B2" s="10">
        <v>1</v>
      </c>
    </row>
    <row r="3" spans="1:2">
      <c r="A3" s="10" t="s">
        <v>37</v>
      </c>
      <c r="B3" s="10">
        <v>2</v>
      </c>
    </row>
    <row r="4" spans="1:2">
      <c r="A4" s="10" t="s">
        <v>78</v>
      </c>
      <c r="B4" s="10">
        <v>3</v>
      </c>
    </row>
    <row r="5" spans="1:2">
      <c r="A5" s="10" t="s">
        <v>79</v>
      </c>
      <c r="B5" s="10">
        <v>4</v>
      </c>
    </row>
    <row r="6" spans="1:2">
      <c r="A6" s="10" t="s">
        <v>70</v>
      </c>
      <c r="B6" s="10">
        <v>5</v>
      </c>
    </row>
    <row r="7" spans="1:2">
      <c r="A7" s="10" t="s">
        <v>80</v>
      </c>
      <c r="B7" s="10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B2" sqref="B2"/>
    </sheetView>
  </sheetViews>
  <sheetFormatPr defaultRowHeight="15"/>
  <cols>
    <col min="1" max="1" width="14.85546875" bestFit="1" customWidth="1"/>
  </cols>
  <sheetData>
    <row r="1" spans="1:2">
      <c r="A1" t="s">
        <v>187</v>
      </c>
      <c r="B1" t="s">
        <v>0</v>
      </c>
    </row>
    <row r="2" spans="1:2">
      <c r="A2" t="s">
        <v>87</v>
      </c>
      <c r="B2">
        <v>4</v>
      </c>
    </row>
    <row r="3" spans="1:2">
      <c r="A3" t="s">
        <v>86</v>
      </c>
      <c r="B3">
        <v>2</v>
      </c>
    </row>
    <row r="4" spans="1:2">
      <c r="A4" t="s">
        <v>83</v>
      </c>
      <c r="B4">
        <v>1</v>
      </c>
    </row>
    <row r="5" spans="1:2">
      <c r="A5" t="s">
        <v>84</v>
      </c>
      <c r="B5">
        <v>3</v>
      </c>
    </row>
    <row r="6" spans="1:2">
      <c r="A6" t="s">
        <v>188</v>
      </c>
      <c r="B6">
        <v>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D18" sqref="D18"/>
    </sheetView>
  </sheetViews>
  <sheetFormatPr defaultRowHeight="15"/>
  <cols>
    <col min="1" max="1" width="16.140625" bestFit="1" customWidth="1"/>
    <col min="2" max="2" width="6.28515625" customWidth="1"/>
  </cols>
  <sheetData>
    <row r="1" spans="1:2">
      <c r="A1" t="s">
        <v>88</v>
      </c>
      <c r="B1" t="s">
        <v>0</v>
      </c>
    </row>
    <row r="2" spans="1:2">
      <c r="A2" t="s">
        <v>89</v>
      </c>
      <c r="B2">
        <v>1</v>
      </c>
    </row>
    <row r="3" spans="1:2">
      <c r="A3" t="s">
        <v>90</v>
      </c>
      <c r="B3">
        <v>2</v>
      </c>
    </row>
    <row r="4" spans="1:2">
      <c r="A4" t="s">
        <v>91</v>
      </c>
      <c r="B4">
        <v>3</v>
      </c>
    </row>
    <row r="5" spans="1:2">
      <c r="A5" t="s">
        <v>92</v>
      </c>
      <c r="B5">
        <v>4</v>
      </c>
    </row>
    <row r="6" spans="1:2">
      <c r="A6" t="s">
        <v>93</v>
      </c>
      <c r="B6">
        <v>5</v>
      </c>
    </row>
    <row r="7" spans="1:2">
      <c r="A7" t="s">
        <v>94</v>
      </c>
      <c r="B7">
        <v>6</v>
      </c>
    </row>
    <row r="8" spans="1:2">
      <c r="A8" t="s">
        <v>150</v>
      </c>
      <c r="B8">
        <v>7</v>
      </c>
    </row>
    <row r="9" spans="1:2">
      <c r="A9" t="s">
        <v>95</v>
      </c>
      <c r="B9">
        <v>8</v>
      </c>
    </row>
    <row r="10" spans="1:2">
      <c r="A10" t="s">
        <v>96</v>
      </c>
      <c r="B10">
        <v>9</v>
      </c>
    </row>
    <row r="11" spans="1:2">
      <c r="A11" t="s">
        <v>97</v>
      </c>
      <c r="B11">
        <v>10</v>
      </c>
    </row>
    <row r="12" spans="1:2">
      <c r="A12" t="s">
        <v>98</v>
      </c>
      <c r="B12">
        <v>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workbookViewId="0">
      <selection activeCell="A13" sqref="A13"/>
    </sheetView>
  </sheetViews>
  <sheetFormatPr defaultRowHeight="15"/>
  <cols>
    <col min="1" max="1" width="28.42578125" bestFit="1" customWidth="1"/>
    <col min="2" max="2" width="12.42578125" bestFit="1" customWidth="1"/>
  </cols>
  <sheetData>
    <row r="1" spans="1:2" ht="18">
      <c r="A1" s="1" t="s">
        <v>151</v>
      </c>
      <c r="B1" s="2" t="s">
        <v>152</v>
      </c>
    </row>
    <row r="2" spans="1:2" ht="18">
      <c r="A2" s="2" t="s">
        <v>109</v>
      </c>
      <c r="B2" s="3">
        <v>1</v>
      </c>
    </row>
    <row r="3" spans="1:2" ht="18">
      <c r="A3" s="2" t="s">
        <v>103</v>
      </c>
      <c r="B3" s="3">
        <v>2</v>
      </c>
    </row>
    <row r="4" spans="1:2" ht="18">
      <c r="A4" s="2" t="s">
        <v>112</v>
      </c>
      <c r="B4" s="3">
        <v>3</v>
      </c>
    </row>
    <row r="5" spans="1:2" ht="18">
      <c r="A5" s="2" t="s">
        <v>107</v>
      </c>
      <c r="B5" s="3">
        <v>4</v>
      </c>
    </row>
    <row r="6" spans="1:2" ht="18">
      <c r="A6" s="2" t="s">
        <v>102</v>
      </c>
      <c r="B6" s="3">
        <v>5</v>
      </c>
    </row>
    <row r="7" spans="1:2" ht="18">
      <c r="A7" s="2" t="s">
        <v>110</v>
      </c>
      <c r="B7" s="3">
        <v>6</v>
      </c>
    </row>
    <row r="8" spans="1:2" ht="18">
      <c r="A8" s="2" t="s">
        <v>153</v>
      </c>
      <c r="B8" s="3">
        <v>7</v>
      </c>
    </row>
    <row r="9" spans="1:2" ht="18">
      <c r="A9" s="2" t="s">
        <v>111</v>
      </c>
      <c r="B9" s="3">
        <v>8</v>
      </c>
    </row>
    <row r="10" spans="1:2" ht="18">
      <c r="A10" s="2" t="s">
        <v>105</v>
      </c>
      <c r="B10" s="3">
        <v>9</v>
      </c>
    </row>
    <row r="11" spans="1:2" ht="18">
      <c r="A11" s="2" t="s">
        <v>106</v>
      </c>
      <c r="B11" s="3">
        <v>10</v>
      </c>
    </row>
    <row r="12" spans="1:2" ht="18">
      <c r="A12" s="2" t="s">
        <v>101</v>
      </c>
      <c r="B12" s="3">
        <v>11</v>
      </c>
    </row>
    <row r="13" spans="1:2" ht="18">
      <c r="A13" s="2" t="s">
        <v>108</v>
      </c>
      <c r="B13" s="3">
        <v>12</v>
      </c>
    </row>
    <row r="14" spans="1:2" ht="18">
      <c r="A14" s="2" t="s">
        <v>154</v>
      </c>
      <c r="B14" s="3">
        <v>13</v>
      </c>
    </row>
    <row r="15" spans="1:2" ht="18">
      <c r="A15" s="2" t="s">
        <v>155</v>
      </c>
      <c r="B15" s="3">
        <v>14</v>
      </c>
    </row>
    <row r="16" spans="1:2" ht="18">
      <c r="A16" s="2" t="s">
        <v>156</v>
      </c>
      <c r="B16" s="3">
        <v>15</v>
      </c>
    </row>
    <row r="17" spans="1:2" ht="18">
      <c r="A17" s="2" t="s">
        <v>157</v>
      </c>
      <c r="B17" s="3">
        <v>16</v>
      </c>
    </row>
    <row r="18" spans="1:2" ht="18">
      <c r="A18" s="2" t="s">
        <v>158</v>
      </c>
      <c r="B18" s="3">
        <v>17</v>
      </c>
    </row>
    <row r="19" spans="1:2" ht="18">
      <c r="A19" s="2" t="s">
        <v>159</v>
      </c>
      <c r="B19" s="3">
        <v>18</v>
      </c>
    </row>
    <row r="20" spans="1:2" ht="18">
      <c r="A20" s="2" t="s">
        <v>160</v>
      </c>
      <c r="B20" s="3">
        <v>19</v>
      </c>
    </row>
    <row r="21" spans="1:2" ht="18">
      <c r="A21" s="4" t="s">
        <v>161</v>
      </c>
      <c r="B21" s="3">
        <v>20</v>
      </c>
    </row>
    <row r="22" spans="1:2" ht="18">
      <c r="A22" s="2" t="s">
        <v>162</v>
      </c>
      <c r="B22" s="3">
        <v>21</v>
      </c>
    </row>
    <row r="23" spans="1:2" ht="18">
      <c r="A23" s="4" t="s">
        <v>163</v>
      </c>
      <c r="B23" s="3">
        <v>22</v>
      </c>
    </row>
    <row r="24" spans="1:2" ht="18">
      <c r="A24" s="2" t="s">
        <v>164</v>
      </c>
      <c r="B24" s="3">
        <v>23</v>
      </c>
    </row>
    <row r="25" spans="1:2" ht="18">
      <c r="A25" s="2" t="s">
        <v>165</v>
      </c>
      <c r="B25" s="3">
        <v>24</v>
      </c>
    </row>
    <row r="26" spans="1:2" ht="18">
      <c r="A26" s="4" t="s">
        <v>166</v>
      </c>
      <c r="B26" s="3">
        <v>25</v>
      </c>
    </row>
    <row r="27" spans="1:2" ht="18">
      <c r="A27" s="2" t="s">
        <v>167</v>
      </c>
      <c r="B27" s="3">
        <v>26</v>
      </c>
    </row>
    <row r="28" spans="1:2" ht="18">
      <c r="A28" s="2" t="s">
        <v>168</v>
      </c>
      <c r="B28" s="3">
        <v>27</v>
      </c>
    </row>
    <row r="29" spans="1:2" ht="18">
      <c r="A29" s="2" t="s">
        <v>169</v>
      </c>
      <c r="B29" s="3">
        <v>28</v>
      </c>
    </row>
    <row r="30" spans="1:2" ht="18">
      <c r="A30" s="2" t="s">
        <v>170</v>
      </c>
      <c r="B30" s="3">
        <v>29</v>
      </c>
    </row>
    <row r="31" spans="1:2" ht="18">
      <c r="A31" s="2" t="s">
        <v>171</v>
      </c>
      <c r="B31" s="3">
        <v>30</v>
      </c>
    </row>
    <row r="32" spans="1:2" ht="18">
      <c r="A32" s="2" t="s">
        <v>172</v>
      </c>
      <c r="B32" s="3">
        <v>31</v>
      </c>
    </row>
    <row r="33" spans="1:2" ht="18">
      <c r="A33" s="2" t="s">
        <v>173</v>
      </c>
      <c r="B33" s="3">
        <v>32</v>
      </c>
    </row>
    <row r="34" spans="1:2" ht="18">
      <c r="A34" s="2" t="s">
        <v>174</v>
      </c>
      <c r="B34" s="3">
        <v>33</v>
      </c>
    </row>
    <row r="35" spans="1:2" ht="18">
      <c r="A35" s="2" t="s">
        <v>175</v>
      </c>
      <c r="B35" s="3">
        <v>34</v>
      </c>
    </row>
    <row r="36" spans="1:2" ht="18">
      <c r="A36" s="2" t="s">
        <v>176</v>
      </c>
      <c r="B36" s="3">
        <v>35</v>
      </c>
    </row>
    <row r="37" spans="1:2" ht="18">
      <c r="A37" s="2" t="s">
        <v>22</v>
      </c>
      <c r="B37" s="3">
        <v>36</v>
      </c>
    </row>
    <row r="38" spans="1:2" ht="18">
      <c r="A38" s="2" t="s">
        <v>177</v>
      </c>
      <c r="B38" s="3">
        <v>37</v>
      </c>
    </row>
    <row r="39" spans="1:2" ht="18">
      <c r="A39" s="2" t="s">
        <v>178</v>
      </c>
      <c r="B39" s="3">
        <v>38</v>
      </c>
    </row>
    <row r="40" spans="1:2" ht="18">
      <c r="A40" s="2" t="s">
        <v>15</v>
      </c>
      <c r="B40" s="3">
        <v>39</v>
      </c>
    </row>
    <row r="41" spans="1:2" ht="18">
      <c r="A41" s="2" t="s">
        <v>12</v>
      </c>
      <c r="B41" s="3">
        <v>40</v>
      </c>
    </row>
    <row r="42" spans="1:2" ht="18">
      <c r="A42" s="2" t="s">
        <v>179</v>
      </c>
      <c r="B42" s="3">
        <v>41</v>
      </c>
    </row>
    <row r="43" spans="1:2" ht="18">
      <c r="A43" s="2" t="s">
        <v>180</v>
      </c>
      <c r="B43" s="3">
        <v>42</v>
      </c>
    </row>
    <row r="44" spans="1:2" ht="18">
      <c r="A44" s="2" t="s">
        <v>181</v>
      </c>
      <c r="B44" s="3">
        <v>43</v>
      </c>
    </row>
    <row r="45" spans="1:2" ht="18">
      <c r="A45" s="2" t="s">
        <v>182</v>
      </c>
      <c r="B45" s="3">
        <v>44</v>
      </c>
    </row>
    <row r="46" spans="1:2" ht="18">
      <c r="A46" s="2" t="s">
        <v>31</v>
      </c>
      <c r="B46" s="3">
        <v>45</v>
      </c>
    </row>
    <row r="47" spans="1:2" ht="18">
      <c r="A47" s="2" t="s">
        <v>205</v>
      </c>
      <c r="B47" s="3">
        <v>46</v>
      </c>
    </row>
    <row r="48" spans="1:2" ht="18">
      <c r="A48" s="2" t="s">
        <v>214</v>
      </c>
      <c r="B48" s="3">
        <v>47</v>
      </c>
    </row>
    <row r="49" spans="1:2" ht="18">
      <c r="A49" s="3" t="s">
        <v>213</v>
      </c>
      <c r="B49" s="3">
        <v>48</v>
      </c>
    </row>
    <row r="50" spans="1:2" ht="18">
      <c r="A50" s="3" t="s">
        <v>212</v>
      </c>
      <c r="B50" s="3">
        <v>49</v>
      </c>
    </row>
    <row r="51" spans="1:2" ht="18">
      <c r="A51" s="3" t="s">
        <v>211</v>
      </c>
      <c r="B51" s="3">
        <v>50</v>
      </c>
    </row>
    <row r="52" spans="1:2" ht="18">
      <c r="A52" s="3" t="s">
        <v>210</v>
      </c>
      <c r="B52" s="3">
        <v>51</v>
      </c>
    </row>
    <row r="53" spans="1:2" ht="18">
      <c r="A53" s="2" t="s">
        <v>209</v>
      </c>
      <c r="B53" s="3">
        <v>52</v>
      </c>
    </row>
    <row r="54" spans="1:2" ht="18">
      <c r="A54" s="2" t="s">
        <v>208</v>
      </c>
      <c r="B54" s="3">
        <v>53</v>
      </c>
    </row>
    <row r="55" spans="1:2" ht="18">
      <c r="A55" s="2" t="s">
        <v>207</v>
      </c>
      <c r="B55" s="3">
        <v>54</v>
      </c>
    </row>
    <row r="56" spans="1:2" ht="18">
      <c r="A56" s="2" t="s">
        <v>206</v>
      </c>
      <c r="B56" s="3">
        <v>55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C18" sqref="C18"/>
    </sheetView>
  </sheetViews>
  <sheetFormatPr defaultRowHeight="15"/>
  <cols>
    <col min="1" max="1" width="18.42578125" bestFit="1" customWidth="1"/>
  </cols>
  <sheetData>
    <row r="1" spans="1:2" ht="18">
      <c r="A1" s="5" t="s">
        <v>183</v>
      </c>
      <c r="B1" s="6" t="s">
        <v>0</v>
      </c>
    </row>
    <row r="2" spans="1:2" ht="18">
      <c r="A2" s="7" t="s">
        <v>184</v>
      </c>
      <c r="B2" s="8">
        <v>1</v>
      </c>
    </row>
    <row r="3" spans="1:2" ht="18">
      <c r="A3" s="7" t="s">
        <v>169</v>
      </c>
      <c r="B3" s="8">
        <v>2</v>
      </c>
    </row>
    <row r="4" spans="1:2" ht="18">
      <c r="A4" s="7" t="s">
        <v>185</v>
      </c>
      <c r="B4" s="8">
        <v>3</v>
      </c>
    </row>
    <row r="5" spans="1:2" ht="18">
      <c r="A5" s="7" t="s">
        <v>190</v>
      </c>
      <c r="B5" s="8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ข้อเสนอวิจัยรอบ 9 เดือน</vt:lpstr>
      <vt:lpstr>เงิน</vt:lpstr>
      <vt:lpstr>ลำดับสถานภาพ</vt:lpstr>
      <vt:lpstr>ลำดับแหล่งทุน</vt:lpstr>
      <vt:lpstr>ลำดับตำแหน่งทางวิชาการ</vt:lpstr>
      <vt:lpstr>ลำดับช่วงงบประมาณ</vt:lpstr>
      <vt:lpstr>ลำดับหน่วยงาน</vt:lpstr>
      <vt:lpstr>ลำดับกลุ่ม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วินัย จิตต์ยม</dc:creator>
  <cp:lastModifiedBy>PC</cp:lastModifiedBy>
  <dcterms:created xsi:type="dcterms:W3CDTF">2021-01-27T06:43:21Z</dcterms:created>
  <dcterms:modified xsi:type="dcterms:W3CDTF">2021-08-16T04:51:15Z</dcterms:modified>
</cp:coreProperties>
</file>